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OWLING\AGB-Site-2020_21\ligues\ligue inter\2024-2025\"/>
    </mc:Choice>
  </mc:AlternateContent>
  <xr:revisionPtr revIDLastSave="0" documentId="13_ncr:1_{2A983378-2A16-47EB-9A63-58E714BA1D7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moyenne 24-25" sheetId="1" r:id="rId1"/>
    <sheet name="Feuil1" sheetId="13" r:id="rId2"/>
    <sheet name="2024-2025" sheetId="12" r:id="rId3"/>
    <sheet name="30.09.2024" sheetId="10" r:id="rId4"/>
    <sheet name="Tours 1-2-3" sheetId="3" r:id="rId5"/>
    <sheet name="Tours 4-12" sheetId="5" r:id="rId6"/>
    <sheet name="Tours 13-21" sheetId="6" r:id="rId7"/>
    <sheet name="Tours 22-27" sheetId="8" r:id="rId8"/>
    <sheet name="2023-2024 (3)" sheetId="2" r:id="rId9"/>
  </sheets>
  <externalReferences>
    <externalReference r:id="rId10"/>
  </externalReferences>
  <definedNames>
    <definedName name="Excel_BuiltIn__FilterDatabase_2">#REF!</definedName>
    <definedName name="Excel_BuiltIn__FilterDatabase_27">#REF!</definedName>
    <definedName name="HTML_CodePage" hidden="1">1252</definedName>
    <definedName name="HTML_Control" localSheetId="8" hidden="1">{"'corpo b'!$A$1:$N$63","'corpo A'!$A$1:$N$63","'corpo C'!$A$1:$N$63"}</definedName>
    <definedName name="HTML_Control" localSheetId="2" hidden="1">{"'corpo b'!$A$1:$N$63","'corpo A'!$A$1:$N$63","'corpo C'!$A$1:$N$63"}</definedName>
    <definedName name="HTML_Control" hidden="1">{"'corpo b'!$A$1:$N$63","'corpo A'!$A$1:$N$63","'corpo C'!$A$1:$N$63"}</definedName>
    <definedName name="HTML_Description" hidden="1">""</definedName>
    <definedName name="HTML_Email" hidden="1">""</definedName>
    <definedName name="HTML_Header" hidden="1">""</definedName>
    <definedName name="HTML_LastUpdate" hidden="1">"21.02.01"</definedName>
    <definedName name="HTML_LineAfter" hidden="1">FALSE</definedName>
    <definedName name="HTML_LineBefore" hidden="1">FALSE</definedName>
    <definedName name="HTML_Name" hidden="1">"Zootechnie"</definedName>
    <definedName name="HTML_OBDlg2" hidden="1">TRUE</definedName>
    <definedName name="HTML_OBDlg4" hidden="1">TRUE</definedName>
    <definedName name="HTML_OS" hidden="1">0</definedName>
    <definedName name="HTML_PathFile" hidden="1">"D:\CMUZOO\Daniel\HS\Corpo\MonHTML.htm"</definedName>
    <definedName name="HTML_Title" hidden="1">"COR2001"</definedName>
  </definedNames>
  <calcPr calcId="191029"/>
</workbook>
</file>

<file path=xl/calcChain.xml><?xml version="1.0" encoding="utf-8"?>
<calcChain xmlns="http://schemas.openxmlformats.org/spreadsheetml/2006/main">
  <c r="G33" i="1" l="1"/>
  <c r="F33" i="1"/>
  <c r="H174" i="8" l="1"/>
  <c r="G174" i="8"/>
  <c r="F104" i="8"/>
  <c r="G104" i="8"/>
  <c r="AA5" i="2"/>
  <c r="AB5" i="2"/>
  <c r="AA6" i="2"/>
  <c r="AB6" i="2"/>
  <c r="AA7" i="2"/>
  <c r="AB7" i="2"/>
  <c r="AA8" i="2"/>
  <c r="AB8" i="2"/>
  <c r="AA9" i="2"/>
  <c r="AB9" i="2"/>
  <c r="AA10" i="2"/>
  <c r="AB10" i="2"/>
  <c r="AA11" i="2"/>
  <c r="AB11" i="2"/>
  <c r="AA12" i="2"/>
  <c r="AB12" i="2"/>
  <c r="AA13" i="2"/>
  <c r="AB13" i="2"/>
  <c r="AA14" i="2"/>
  <c r="AB14" i="2"/>
  <c r="AA15" i="2"/>
  <c r="AB15" i="2"/>
  <c r="AA16" i="2"/>
  <c r="AB16" i="2"/>
  <c r="AA17" i="2"/>
  <c r="AB17" i="2"/>
  <c r="AA18" i="2"/>
  <c r="AB18" i="2"/>
  <c r="AA19" i="2"/>
  <c r="AB19" i="2"/>
  <c r="AA20" i="2"/>
  <c r="AB20" i="2"/>
  <c r="AA21" i="2"/>
  <c r="AB21" i="2"/>
  <c r="AA22" i="2"/>
  <c r="AB22" i="2"/>
  <c r="AA23" i="2"/>
  <c r="AB23" i="2"/>
  <c r="AA24" i="2"/>
  <c r="AB24" i="2"/>
  <c r="AA25" i="2"/>
  <c r="AB25" i="2"/>
  <c r="AA26" i="2"/>
  <c r="AB26" i="2"/>
  <c r="AA27" i="2"/>
  <c r="AB27" i="2"/>
  <c r="AA28" i="2"/>
  <c r="AB28" i="2"/>
  <c r="AA29" i="2"/>
  <c r="AB29" i="2"/>
  <c r="AA30" i="2"/>
  <c r="AB30" i="2"/>
  <c r="AA31" i="2"/>
  <c r="AB31" i="2"/>
  <c r="AA32" i="2"/>
  <c r="AB32" i="2"/>
  <c r="AA33" i="2"/>
  <c r="AB33" i="2"/>
  <c r="AA34" i="2"/>
  <c r="AB34" i="2"/>
  <c r="AA35" i="2"/>
  <c r="AB35" i="2"/>
  <c r="AA36" i="2"/>
  <c r="AB36" i="2"/>
  <c r="AA37" i="2"/>
  <c r="AB37" i="2"/>
  <c r="AA38" i="2"/>
  <c r="AB38" i="2"/>
  <c r="AA39" i="2"/>
  <c r="AB39" i="2"/>
  <c r="AA40" i="2"/>
  <c r="AB40" i="2"/>
  <c r="AA41" i="2"/>
  <c r="AB41" i="2"/>
  <c r="AA42" i="2"/>
  <c r="AB42" i="2"/>
  <c r="AA43" i="2"/>
  <c r="AB43" i="2"/>
  <c r="AA44" i="2"/>
  <c r="AB44" i="2"/>
  <c r="AA45" i="2"/>
  <c r="AB45" i="2"/>
  <c r="AA46" i="2"/>
  <c r="AB46" i="2"/>
  <c r="AA47" i="2"/>
  <c r="AB47" i="2"/>
  <c r="AA48" i="2"/>
  <c r="AB48" i="2"/>
  <c r="AA49" i="2"/>
  <c r="AB49" i="2"/>
  <c r="AA50" i="2"/>
  <c r="AB50" i="2"/>
  <c r="AA51" i="2"/>
  <c r="AB51" i="2"/>
  <c r="AA52" i="2"/>
  <c r="AB52" i="2"/>
  <c r="AA53" i="2"/>
  <c r="AB53" i="2"/>
  <c r="AA54" i="2"/>
  <c r="AB54" i="2"/>
  <c r="AA55" i="2"/>
  <c r="AB55" i="2"/>
  <c r="AA56" i="2"/>
  <c r="AB56" i="2"/>
  <c r="AA57" i="2"/>
  <c r="AB57" i="2"/>
  <c r="AA58" i="2"/>
  <c r="AB58" i="2"/>
  <c r="AA59" i="2"/>
  <c r="AB59" i="2"/>
  <c r="AA60" i="2"/>
  <c r="AB60" i="2"/>
  <c r="AA61" i="2"/>
  <c r="AB61" i="2"/>
  <c r="AB4" i="2"/>
  <c r="AA4" i="2"/>
  <c r="U5" i="12"/>
  <c r="V5" i="12"/>
  <c r="U6" i="12"/>
  <c r="V6" i="12"/>
  <c r="U7" i="12"/>
  <c r="V7" i="12"/>
  <c r="U8" i="12"/>
  <c r="V8" i="12"/>
  <c r="U9" i="12"/>
  <c r="V9" i="12"/>
  <c r="U10" i="12"/>
  <c r="V10" i="12"/>
  <c r="U11" i="12"/>
  <c r="V11" i="12"/>
  <c r="U12" i="12"/>
  <c r="V12" i="12"/>
  <c r="U13" i="12"/>
  <c r="V13" i="12"/>
  <c r="U14" i="12"/>
  <c r="V14" i="12"/>
  <c r="U15" i="12"/>
  <c r="V15" i="12"/>
  <c r="U16" i="12"/>
  <c r="V16" i="12"/>
  <c r="U17" i="12"/>
  <c r="V17" i="12"/>
  <c r="U18" i="12"/>
  <c r="V18" i="12"/>
  <c r="U19" i="12"/>
  <c r="V19" i="12"/>
  <c r="U20" i="12"/>
  <c r="V20" i="12"/>
  <c r="U21" i="12"/>
  <c r="V21" i="12"/>
  <c r="U22" i="12"/>
  <c r="V22" i="12"/>
  <c r="U23" i="12"/>
  <c r="V23" i="12"/>
  <c r="U24" i="12"/>
  <c r="V24" i="12"/>
  <c r="U25" i="12"/>
  <c r="V25" i="12"/>
  <c r="U26" i="12"/>
  <c r="V26" i="12"/>
  <c r="U27" i="12"/>
  <c r="V27" i="12"/>
  <c r="U28" i="12"/>
  <c r="V28" i="12"/>
  <c r="U29" i="12"/>
  <c r="V29" i="12"/>
  <c r="U30" i="12"/>
  <c r="V30" i="12"/>
  <c r="U31" i="12"/>
  <c r="V31" i="12"/>
  <c r="U32" i="12"/>
  <c r="V32" i="12"/>
  <c r="U33" i="12"/>
  <c r="V33" i="12"/>
  <c r="U34" i="12"/>
  <c r="V34" i="12"/>
  <c r="U35" i="12"/>
  <c r="V35" i="12"/>
  <c r="U36" i="12"/>
  <c r="V36" i="12"/>
  <c r="U37" i="12"/>
  <c r="V37" i="12"/>
  <c r="U38" i="12"/>
  <c r="V38" i="12"/>
  <c r="U39" i="12"/>
  <c r="V39" i="12"/>
  <c r="U40" i="12"/>
  <c r="V40" i="12"/>
  <c r="U41" i="12"/>
  <c r="V41" i="12"/>
  <c r="U42" i="12"/>
  <c r="V42" i="12"/>
  <c r="U43" i="12"/>
  <c r="V43" i="12"/>
  <c r="U44" i="12"/>
  <c r="V44" i="12"/>
  <c r="U45" i="12"/>
  <c r="V45" i="12"/>
  <c r="U46" i="12"/>
  <c r="V46" i="12"/>
  <c r="U47" i="12"/>
  <c r="V47" i="12"/>
  <c r="U48" i="12"/>
  <c r="V48" i="12"/>
  <c r="U49" i="12"/>
  <c r="V49" i="12"/>
  <c r="U50" i="12"/>
  <c r="V50" i="12"/>
  <c r="U51" i="12"/>
  <c r="V51" i="12"/>
  <c r="U52" i="12"/>
  <c r="V52" i="12"/>
  <c r="U53" i="12"/>
  <c r="V53" i="12"/>
  <c r="U54" i="12"/>
  <c r="V54" i="12"/>
  <c r="U55" i="12"/>
  <c r="V55" i="12"/>
  <c r="U56" i="12"/>
  <c r="V56" i="12"/>
  <c r="U57" i="12"/>
  <c r="V57" i="12"/>
  <c r="U58" i="12"/>
  <c r="V58" i="12"/>
  <c r="U59" i="12"/>
  <c r="V59" i="12"/>
  <c r="U60" i="12"/>
  <c r="V60" i="12"/>
  <c r="U61" i="12"/>
  <c r="V61" i="12"/>
  <c r="V4" i="12"/>
  <c r="U4" i="12"/>
  <c r="W36" i="12" l="1"/>
  <c r="W37" i="12"/>
  <c r="W4" i="12"/>
  <c r="W57" i="12"/>
  <c r="W43" i="12"/>
  <c r="W51" i="12"/>
  <c r="W38" i="12"/>
  <c r="W49" i="12"/>
  <c r="W33" i="12"/>
  <c r="W9" i="12"/>
  <c r="W11" i="12"/>
  <c r="W27" i="12"/>
  <c r="W30" i="12"/>
  <c r="W26" i="12"/>
  <c r="W22" i="12"/>
  <c r="W14" i="12"/>
  <c r="W60" i="12"/>
  <c r="W48" i="12"/>
  <c r="W46" i="12"/>
  <c r="W52" i="12"/>
  <c r="W59" i="12"/>
  <c r="W40" i="12"/>
  <c r="W25" i="12"/>
  <c r="W47" i="12"/>
  <c r="W28" i="12"/>
  <c r="W24" i="12"/>
  <c r="W16" i="12"/>
  <c r="W35" i="12"/>
  <c r="W19" i="12"/>
  <c r="W45" i="12"/>
  <c r="W50" i="12"/>
  <c r="W17" i="12"/>
  <c r="W53" i="12"/>
  <c r="W20" i="12"/>
  <c r="W23" i="12"/>
  <c r="W12" i="12"/>
  <c r="W56" i="12"/>
  <c r="W32" i="12"/>
  <c r="W8" i="12"/>
  <c r="W41" i="12"/>
  <c r="W61" i="12"/>
  <c r="W54" i="12"/>
  <c r="W44" i="12"/>
  <c r="W34" i="12"/>
  <c r="W21" i="12"/>
  <c r="W6" i="12"/>
  <c r="W58" i="12"/>
  <c r="W55" i="12"/>
  <c r="W13" i="12"/>
  <c r="W10" i="12"/>
  <c r="W7" i="12"/>
  <c r="W31" i="12"/>
  <c r="W42" i="12"/>
  <c r="W39" i="12"/>
  <c r="W18" i="12"/>
  <c r="W15" i="12"/>
  <c r="W29" i="12"/>
  <c r="W5" i="12"/>
  <c r="G34" i="8" l="1"/>
  <c r="G313" i="6"/>
  <c r="F313" i="6"/>
  <c r="G209" i="8"/>
  <c r="F209" i="8"/>
  <c r="F174" i="8"/>
  <c r="A141" i="8"/>
  <c r="A176" i="8" s="1"/>
  <c r="G139" i="8"/>
  <c r="H139" i="8" s="1"/>
  <c r="F139" i="8"/>
  <c r="A106" i="8"/>
  <c r="A71" i="8"/>
  <c r="G69" i="8"/>
  <c r="F69" i="8"/>
  <c r="F34" i="8"/>
  <c r="F243" i="6"/>
  <c r="G278" i="6"/>
  <c r="H278" i="6" s="1"/>
  <c r="F278" i="6"/>
  <c r="G209" i="6"/>
  <c r="H209" i="6" s="1"/>
  <c r="F209" i="6"/>
  <c r="G174" i="6"/>
  <c r="F174" i="6"/>
  <c r="G139" i="6"/>
  <c r="F139" i="6"/>
  <c r="G104" i="6"/>
  <c r="F104" i="6"/>
  <c r="G69" i="6"/>
  <c r="F69" i="6"/>
  <c r="F34" i="6"/>
  <c r="G34" i="6"/>
  <c r="AM33" i="5"/>
  <c r="AN33" i="5" s="1"/>
  <c r="AL33" i="5"/>
  <c r="AK33" i="5"/>
  <c r="AJ33" i="5"/>
  <c r="S33" i="5"/>
  <c r="AB33" i="5"/>
  <c r="AC33" i="5"/>
  <c r="AA33" i="5"/>
  <c r="AD33" i="5"/>
  <c r="AE33" i="5" s="1"/>
  <c r="AE66" i="5"/>
  <c r="AB66" i="5"/>
  <c r="AC66" i="5"/>
  <c r="AA66" i="5"/>
  <c r="AD66" i="5"/>
  <c r="V66" i="5"/>
  <c r="W66" i="5" s="1"/>
  <c r="U66" i="5"/>
  <c r="T66" i="5"/>
  <c r="S66" i="5"/>
  <c r="V33" i="5"/>
  <c r="W33" i="5" s="1"/>
  <c r="U33" i="5"/>
  <c r="T33" i="5"/>
  <c r="C66" i="5"/>
  <c r="C33" i="5"/>
  <c r="N33" i="5"/>
  <c r="O33" i="5" s="1"/>
  <c r="L33" i="5"/>
  <c r="M33" i="5"/>
  <c r="K33" i="5"/>
  <c r="O66" i="5"/>
  <c r="N66" i="5"/>
  <c r="L66" i="5"/>
  <c r="M66" i="5"/>
  <c r="K66" i="5"/>
  <c r="AB66" i="12"/>
  <c r="AA66" i="12"/>
  <c r="D66" i="12"/>
  <c r="C66" i="12"/>
  <c r="J63" i="12"/>
  <c r="V63" i="12" s="1"/>
  <c r="I63" i="12"/>
  <c r="U63" i="12" s="1"/>
  <c r="J62" i="12"/>
  <c r="V62" i="12" s="1"/>
  <c r="I62" i="12"/>
  <c r="U62" i="12" s="1"/>
  <c r="I62" i="2"/>
  <c r="J62" i="2"/>
  <c r="F66" i="5"/>
  <c r="G66" i="5" s="1"/>
  <c r="E66" i="5"/>
  <c r="D66" i="5"/>
  <c r="F33" i="5"/>
  <c r="G33" i="5" s="1"/>
  <c r="D33" i="5"/>
  <c r="E33" i="5"/>
  <c r="I63" i="2"/>
  <c r="J63" i="2"/>
  <c r="H209" i="8" l="1"/>
  <c r="H174" i="6"/>
  <c r="H104" i="8"/>
  <c r="U66" i="12"/>
  <c r="H313" i="6"/>
  <c r="W62" i="12"/>
  <c r="W63" i="12"/>
  <c r="V66" i="12"/>
  <c r="W66" i="12" s="1"/>
  <c r="H34" i="8"/>
  <c r="H69" i="8"/>
  <c r="H139" i="6"/>
  <c r="H104" i="6"/>
  <c r="H69" i="6"/>
  <c r="H34" i="6"/>
  <c r="P62" i="2"/>
  <c r="AB62" i="2" s="1"/>
  <c r="O62" i="2"/>
  <c r="AA62" i="2" s="1"/>
  <c r="AC6" i="2"/>
  <c r="K63" i="12"/>
  <c r="E66" i="12"/>
  <c r="AC66" i="12"/>
  <c r="J66" i="12"/>
  <c r="K62" i="12"/>
  <c r="I66" i="12"/>
  <c r="K62" i="2"/>
  <c r="AC53" i="2"/>
  <c r="AC49" i="2"/>
  <c r="AC45" i="2"/>
  <c r="AC29" i="2"/>
  <c r="AC21" i="2"/>
  <c r="AC36" i="2"/>
  <c r="AC24" i="2"/>
  <c r="K63" i="2"/>
  <c r="AC7" i="2"/>
  <c r="AC5" i="2"/>
  <c r="AC30" i="2" l="1"/>
  <c r="AC50" i="2"/>
  <c r="P66" i="12"/>
  <c r="O66" i="12"/>
  <c r="AC19" i="2"/>
  <c r="AC46" i="2"/>
  <c r="AC8" i="2"/>
  <c r="AC38" i="2"/>
  <c r="AC9" i="2"/>
  <c r="AC14" i="2"/>
  <c r="Q62" i="2"/>
  <c r="AC37" i="2"/>
  <c r="AC34" i="2"/>
  <c r="AC48" i="2"/>
  <c r="AC22" i="2"/>
  <c r="AC43" i="2"/>
  <c r="AC18" i="2"/>
  <c r="AC26" i="2"/>
  <c r="AC52" i="2"/>
  <c r="AC42" i="2"/>
  <c r="K66" i="12"/>
  <c r="AC4" i="2"/>
  <c r="AC33" i="2"/>
  <c r="AC44" i="2"/>
  <c r="AC16" i="2"/>
  <c r="AC11" i="2"/>
  <c r="AC12" i="2"/>
  <c r="AC51" i="2"/>
  <c r="AC40" i="2"/>
  <c r="AC27" i="2"/>
  <c r="AC47" i="2"/>
  <c r="AC31" i="2"/>
  <c r="AC54" i="2"/>
  <c r="AC41" i="2"/>
  <c r="AC39" i="2"/>
  <c r="AC28" i="2"/>
  <c r="AC32" i="2"/>
  <c r="AC35" i="2"/>
  <c r="AC17" i="2"/>
  <c r="AC23" i="2"/>
  <c r="AC25" i="2"/>
  <c r="AC10" i="2"/>
  <c r="AC15" i="2"/>
  <c r="AC20" i="2"/>
  <c r="AC13" i="2"/>
  <c r="Q66" i="12" l="1"/>
  <c r="G243" i="6"/>
  <c r="H243" i="6" l="1"/>
  <c r="V66" i="2"/>
  <c r="AH66" i="2"/>
  <c r="AG66" i="2"/>
  <c r="D66" i="2"/>
  <c r="C66" i="2"/>
  <c r="P63" i="2" l="1"/>
  <c r="O63" i="2"/>
  <c r="AA63" i="2" s="1"/>
  <c r="E66" i="2"/>
  <c r="AI66" i="2"/>
  <c r="I66" i="2"/>
  <c r="J66" i="2"/>
  <c r="Q63" i="2" l="1"/>
  <c r="AC63" i="2"/>
  <c r="P66" i="2"/>
  <c r="AC59" i="2"/>
  <c r="AC62" i="2"/>
  <c r="AC57" i="2"/>
  <c r="AC58" i="2"/>
  <c r="AC55" i="2"/>
  <c r="AC56" i="2"/>
  <c r="O66" i="2"/>
  <c r="K66" i="2"/>
  <c r="B17" i="1"/>
  <c r="B18" i="1" s="1"/>
  <c r="B5" i="1"/>
  <c r="B6" i="1" s="1"/>
  <c r="B7" i="1" s="1"/>
  <c r="B8" i="1" s="1"/>
  <c r="B9" i="1" s="1"/>
  <c r="AC61" i="2" l="1"/>
  <c r="AC60" i="2"/>
  <c r="U66" i="2"/>
  <c r="W66" i="2" s="1"/>
  <c r="Q66" i="2"/>
  <c r="AA66" i="2"/>
  <c r="AB66" i="2"/>
  <c r="B10" i="1"/>
  <c r="B11" i="1" s="1"/>
  <c r="B12" i="1" s="1"/>
  <c r="B13" i="1" s="1"/>
  <c r="B14" i="1" s="1"/>
  <c r="B15" i="1" s="1"/>
  <c r="B19" i="1"/>
  <c r="H203" i="6"/>
  <c r="H98" i="6"/>
  <c r="H168" i="6"/>
  <c r="B20" i="1" l="1"/>
  <c r="B21" i="1" s="1"/>
  <c r="B22" i="1" s="1"/>
  <c r="B23" i="1" s="1"/>
  <c r="B24" i="1" s="1"/>
  <c r="B25" i="1" s="1"/>
  <c r="B26" i="1" s="1"/>
  <c r="B27" i="1" s="1"/>
  <c r="AC66" i="2"/>
  <c r="B28" i="1" l="1"/>
  <c r="B29" i="1" s="1"/>
  <c r="B30" i="1" s="1"/>
</calcChain>
</file>

<file path=xl/sharedStrings.xml><?xml version="1.0" encoding="utf-8"?>
<sst xmlns="http://schemas.openxmlformats.org/spreadsheetml/2006/main" count="1805" uniqueCount="85">
  <si>
    <t>Moyenne par soirée</t>
  </si>
  <si>
    <t>Dates</t>
  </si>
  <si>
    <t>Balexert</t>
  </si>
  <si>
    <t>Pos.</t>
  </si>
  <si>
    <t>Nom</t>
  </si>
  <si>
    <t>QA</t>
  </si>
  <si>
    <t>Parties</t>
  </si>
  <si>
    <t>Moy.</t>
  </si>
  <si>
    <t>Chappuis Bernard</t>
  </si>
  <si>
    <t>Corbo Pierre</t>
  </si>
  <si>
    <t>Corminboeuf Pascal</t>
  </si>
  <si>
    <t>Golay Daniel</t>
  </si>
  <si>
    <t>Karrer Jean</t>
  </si>
  <si>
    <t>Manco Daniel</t>
  </si>
  <si>
    <t>Moser Roberto</t>
  </si>
  <si>
    <t>Perito Pascal</t>
  </si>
  <si>
    <t>Ronchi Jacques</t>
  </si>
  <si>
    <t>Terrettaz Janique</t>
  </si>
  <si>
    <t>Moyennes</t>
  </si>
  <si>
    <t>Franco Jonani</t>
  </si>
  <si>
    <t>Seydoux Pascal</t>
  </si>
  <si>
    <t>Cardinaux Pierre-Alain</t>
  </si>
  <si>
    <t>Frei Robert</t>
  </si>
  <si>
    <t>Decarli André</t>
  </si>
  <si>
    <t>Mancuso Angelo</t>
  </si>
  <si>
    <t>Aries Claudia</t>
  </si>
  <si>
    <t>Diaz Lopez José Manuel</t>
  </si>
  <si>
    <t>P1</t>
  </si>
  <si>
    <t>P2</t>
  </si>
  <si>
    <t>P3</t>
  </si>
  <si>
    <t>Total</t>
  </si>
  <si>
    <t>2023-2024</t>
  </si>
  <si>
    <t>Hutzli Christian</t>
  </si>
  <si>
    <t>Roagna Gilles-Eric</t>
  </si>
  <si>
    <t>Pellein Stéphane</t>
  </si>
  <si>
    <t>Gabriel Eric</t>
  </si>
  <si>
    <t>Barbezat Francis</t>
  </si>
  <si>
    <t>Baruh Enis</t>
  </si>
  <si>
    <t>Bull Oliver</t>
  </si>
  <si>
    <t>Meythiaz Claude</t>
  </si>
  <si>
    <t>Match</t>
  </si>
  <si>
    <t>Pasquier Virginie</t>
  </si>
  <si>
    <t>GRASSIN FREDERIC</t>
  </si>
  <si>
    <t>Mermoud Alex</t>
  </si>
  <si>
    <t>Monti Olivier</t>
  </si>
  <si>
    <t>Moyenne ligue Inter 2024-2025</t>
  </si>
  <si>
    <t>2024-2025</t>
  </si>
  <si>
    <t>Dodah Moonesh</t>
  </si>
  <si>
    <t>Rosset Franck</t>
  </si>
  <si>
    <t>Manco Anthony</t>
  </si>
  <si>
    <t>Visalli Giuseppe</t>
  </si>
  <si>
    <t>Carolino Romulo</t>
  </si>
  <si>
    <t>Bravo Mario</t>
  </si>
  <si>
    <t>Morales Serrano Eduardo</t>
  </si>
  <si>
    <t>Da Silva Mario</t>
  </si>
  <si>
    <t>Nicole Roger</t>
  </si>
  <si>
    <t>Menoud François</t>
  </si>
  <si>
    <t>Genillard Ralph-Yves</t>
  </si>
  <si>
    <t>Schmisser Laurent</t>
  </si>
  <si>
    <t>Morand Marie-Noëlle</t>
  </si>
  <si>
    <t>Karrer Luisita</t>
  </si>
  <si>
    <t>Favre Jean-Marie</t>
  </si>
  <si>
    <t>Stutz René</t>
  </si>
  <si>
    <t>Caldi Jean-Marc</t>
  </si>
  <si>
    <t>Grassin Frederic</t>
  </si>
  <si>
    <t>Grassin Frédéric</t>
  </si>
  <si>
    <t>Sauthier Philippe</t>
  </si>
  <si>
    <t>Lapustin Mihail</t>
  </si>
  <si>
    <t>Le 30.09.2024</t>
  </si>
  <si>
    <t>Gomez Domingo</t>
  </si>
  <si>
    <t>Cardinaux Cédric</t>
  </si>
  <si>
    <t>Du 09.09.2024 au 23.09.2024</t>
  </si>
  <si>
    <t>Du 30.09.2024</t>
  </si>
  <si>
    <t>Du 07.10.2024 au 02.12.2024</t>
  </si>
  <si>
    <t>Du 30.09.2024 au 02.12.2024</t>
  </si>
  <si>
    <t>Terrettaz Joey</t>
  </si>
  <si>
    <t>Musa Jesper</t>
  </si>
  <si>
    <t>Bourgeois Henri</t>
  </si>
  <si>
    <t>Moser René</t>
  </si>
  <si>
    <t>Despres Marylène</t>
  </si>
  <si>
    <t>Du 27.01.2025 au 31.03.2025</t>
  </si>
  <si>
    <t>Du 27.01.2025 au 24.03.2025</t>
  </si>
  <si>
    <t>Petringa Antonio</t>
  </si>
  <si>
    <t>Groux Gilbert</t>
  </si>
  <si>
    <t>07.04.2025 au 02.06.2025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</si>
</sst>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0.0"/>
  </numFmts>
  <fonts count="28" x14ac:knownFonts="1"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u/>
      <sz val="6"/>
      <color indexed="12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7"/>
      <color rgb="FF000000"/>
      <name val="Arial"/>
      <family val="2"/>
    </font>
    <font>
      <b/>
      <sz val="14"/>
      <name val="Calibri"/>
      <family val="2"/>
      <scheme val="minor"/>
    </font>
    <font>
      <b/>
      <sz val="7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9CCFF"/>
        <bgColor indexed="27"/>
      </patternFill>
    </fill>
    <fill>
      <patternFill patternType="solid">
        <fgColor rgb="FF99CCFF"/>
        <bgColor indexed="64"/>
      </patternFill>
    </fill>
    <fill>
      <patternFill patternType="solid">
        <fgColor theme="7" tint="0.59999389629810485"/>
        <bgColor indexed="27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medium">
        <color rgb="FFC0C0C0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4">
    <xf numFmtId="0" fontId="0" fillId="0" borderId="0" xfId="0"/>
    <xf numFmtId="0" fontId="2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164" fontId="3" fillId="0" borderId="0" xfId="0" applyNumberFormat="1" applyFont="1" applyAlignment="1">
      <alignment horizontal="center"/>
    </xf>
    <xf numFmtId="14" fontId="3" fillId="0" borderId="0" xfId="0" applyNumberFormat="1" applyFont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6" fillId="0" borderId="0" xfId="6" applyFont="1" applyAlignment="1">
      <alignment horizontal="left" vertical="center"/>
    </xf>
    <xf numFmtId="0" fontId="1" fillId="0" borderId="0" xfId="6" applyAlignment="1">
      <alignment horizontal="left" vertical="center"/>
    </xf>
    <xf numFmtId="2" fontId="7" fillId="0" borderId="0" xfId="6" applyNumberFormat="1" applyFont="1" applyAlignment="1">
      <alignment horizontal="center" vertical="center"/>
    </xf>
    <xf numFmtId="0" fontId="6" fillId="0" borderId="0" xfId="6" applyFont="1" applyAlignment="1">
      <alignment horizontal="center" vertical="center"/>
    </xf>
    <xf numFmtId="14" fontId="10" fillId="0" borderId="0" xfId="0" applyNumberFormat="1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2" xfId="0" applyBorder="1"/>
    <xf numFmtId="164" fontId="1" fillId="0" borderId="0" xfId="0" applyNumberFormat="1" applyFont="1" applyAlignment="1">
      <alignment horizontal="left" vertical="center"/>
    </xf>
    <xf numFmtId="164" fontId="3" fillId="0" borderId="0" xfId="4" applyNumberFormat="1" applyFont="1" applyAlignment="1">
      <alignment horizontal="center" vertical="center"/>
    </xf>
    <xf numFmtId="165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164" fontId="0" fillId="0" borderId="0" xfId="0" applyNumberFormat="1"/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64" fontId="11" fillId="0" borderId="0" xfId="0" applyNumberFormat="1" applyFont="1"/>
    <xf numFmtId="0" fontId="11" fillId="0" borderId="0" xfId="0" applyFont="1"/>
    <xf numFmtId="166" fontId="0" fillId="0" borderId="0" xfId="0" applyNumberFormat="1"/>
    <xf numFmtId="166" fontId="0" fillId="0" borderId="0" xfId="0" applyNumberFormat="1" applyAlignment="1">
      <alignment horizontal="center"/>
    </xf>
    <xf numFmtId="164" fontId="0" fillId="3" borderId="3" xfId="0" applyNumberFormat="1" applyFill="1" applyBorder="1" applyAlignment="1">
      <alignment horizontal="center"/>
    </xf>
    <xf numFmtId="0" fontId="8" fillId="0" borderId="0" xfId="1" applyFill="1" applyAlignment="1">
      <alignment horizontal="left" wrapText="1"/>
    </xf>
    <xf numFmtId="0" fontId="8" fillId="0" borderId="4" xfId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64" fontId="0" fillId="5" borderId="3" xfId="0" applyNumberFormat="1" applyFill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left" vertical="center" wrapText="1"/>
    </xf>
    <xf numFmtId="0" fontId="9" fillId="0" borderId="0" xfId="3"/>
    <xf numFmtId="0" fontId="14" fillId="0" borderId="0" xfId="3" applyFont="1"/>
    <xf numFmtId="0" fontId="9" fillId="0" borderId="0" xfId="3" applyAlignment="1">
      <alignment horizontal="center" wrapText="1"/>
    </xf>
    <xf numFmtId="0" fontId="9" fillId="0" borderId="0" xfId="3" applyAlignment="1">
      <alignment horizontal="left" wrapText="1"/>
    </xf>
    <xf numFmtId="164" fontId="9" fillId="0" borderId="0" xfId="3" applyNumberFormat="1" applyAlignment="1">
      <alignment horizontal="center" wrapText="1"/>
    </xf>
    <xf numFmtId="2" fontId="9" fillId="0" borderId="0" xfId="3" applyNumberFormat="1" applyAlignment="1">
      <alignment horizontal="center" wrapText="1"/>
    </xf>
    <xf numFmtId="0" fontId="12" fillId="0" borderId="0" xfId="0" applyFont="1" applyAlignment="1">
      <alignment horizontal="center" wrapText="1"/>
    </xf>
    <xf numFmtId="0" fontId="9" fillId="0" borderId="0" xfId="3" applyAlignment="1">
      <alignment horizontal="center"/>
    </xf>
    <xf numFmtId="2" fontId="9" fillId="0" borderId="0" xfId="3" applyNumberFormat="1" applyAlignment="1">
      <alignment horizontal="center"/>
    </xf>
    <xf numFmtId="0" fontId="9" fillId="0" borderId="4" xfId="3" applyBorder="1" applyAlignment="1">
      <alignment horizontal="center"/>
    </xf>
    <xf numFmtId="2" fontId="9" fillId="0" borderId="4" xfId="3" applyNumberForma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16" fillId="0" borderId="0" xfId="3" applyFont="1"/>
    <xf numFmtId="0" fontId="12" fillId="0" borderId="4" xfId="0" applyFont="1" applyBorder="1" applyAlignment="1">
      <alignment horizontal="center" wrapText="1"/>
    </xf>
    <xf numFmtId="164" fontId="12" fillId="0" borderId="4" xfId="0" applyNumberFormat="1" applyFont="1" applyBorder="1" applyAlignment="1">
      <alignment horizontal="center" wrapText="1"/>
    </xf>
    <xf numFmtId="0" fontId="15" fillId="0" borderId="0" xfId="3" applyFont="1"/>
    <xf numFmtId="0" fontId="0" fillId="0" borderId="0" xfId="3" applyFont="1" applyAlignment="1">
      <alignment horizontal="center"/>
    </xf>
    <xf numFmtId="164" fontId="9" fillId="0" borderId="0" xfId="3" applyNumberFormat="1" applyAlignment="1">
      <alignment horizontal="center"/>
    </xf>
    <xf numFmtId="166" fontId="9" fillId="0" borderId="0" xfId="3" applyNumberFormat="1" applyAlignment="1">
      <alignment horizontal="center"/>
    </xf>
    <xf numFmtId="166" fontId="9" fillId="0" borderId="0" xfId="3" applyNumberFormat="1"/>
    <xf numFmtId="164" fontId="0" fillId="2" borderId="6" xfId="0" applyNumberFormat="1" applyFill="1" applyBorder="1" applyAlignment="1">
      <alignment horizontal="center"/>
    </xf>
    <xf numFmtId="164" fontId="0" fillId="2" borderId="3" xfId="0" applyNumberFormat="1" applyFill="1" applyBorder="1" applyAlignment="1">
      <alignment horizontal="center"/>
    </xf>
    <xf numFmtId="164" fontId="5" fillId="2" borderId="3" xfId="5" applyNumberFormat="1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164" fontId="5" fillId="2" borderId="3" xfId="0" applyNumberFormat="1" applyFont="1" applyFill="1" applyBorder="1" applyAlignment="1">
      <alignment horizontal="center" vertical="center"/>
    </xf>
    <xf numFmtId="164" fontId="5" fillId="2" borderId="7" xfId="0" applyNumberFormat="1" applyFont="1" applyFill="1" applyBorder="1" applyAlignment="1">
      <alignment horizontal="center" vertical="center"/>
    </xf>
    <xf numFmtId="164" fontId="0" fillId="4" borderId="6" xfId="0" applyNumberFormat="1" applyFill="1" applyBorder="1" applyAlignment="1">
      <alignment horizontal="center"/>
    </xf>
    <xf numFmtId="164" fontId="0" fillId="4" borderId="3" xfId="0" applyNumberFormat="1" applyFill="1" applyBorder="1" applyAlignment="1">
      <alignment horizontal="center"/>
    </xf>
    <xf numFmtId="164" fontId="5" fillId="4" borderId="3" xfId="5" applyNumberFormat="1" applyFont="1" applyFill="1" applyBorder="1" applyAlignment="1">
      <alignment horizontal="center" vertical="center"/>
    </xf>
    <xf numFmtId="164" fontId="5" fillId="4" borderId="3" xfId="0" applyNumberFormat="1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164" fontId="5" fillId="4" borderId="3" xfId="0" applyNumberFormat="1" applyFont="1" applyFill="1" applyBorder="1" applyAlignment="1">
      <alignment horizontal="center" vertical="center"/>
    </xf>
    <xf numFmtId="164" fontId="5" fillId="4" borderId="7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8" fillId="0" borderId="0" xfId="1" applyFill="1" applyBorder="1" applyAlignment="1">
      <alignment horizontal="left" vertical="center" wrapText="1"/>
    </xf>
    <xf numFmtId="0" fontId="15" fillId="0" borderId="0" xfId="3" applyFont="1" applyAlignment="1">
      <alignment horizontal="center" wrapText="1"/>
    </xf>
    <xf numFmtId="0" fontId="15" fillId="0" borderId="0" xfId="3" applyFont="1" applyAlignment="1">
      <alignment horizontal="left" wrapText="1"/>
    </xf>
    <xf numFmtId="0" fontId="9" fillId="0" borderId="0" xfId="3" applyAlignment="1">
      <alignment horizontal="center" vertical="center" wrapText="1"/>
    </xf>
    <xf numFmtId="164" fontId="9" fillId="0" borderId="0" xfId="3" applyNumberFormat="1" applyAlignment="1">
      <alignment horizontal="center" vertical="center" wrapText="1"/>
    </xf>
    <xf numFmtId="0" fontId="9" fillId="0" borderId="0" xfId="3" applyAlignment="1">
      <alignment horizontal="center" vertical="center"/>
    </xf>
    <xf numFmtId="164" fontId="9" fillId="0" borderId="0" xfId="3" applyNumberFormat="1" applyAlignment="1">
      <alignment horizontal="center" vertical="center"/>
    </xf>
    <xf numFmtId="0" fontId="12" fillId="0" borderId="0" xfId="3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" fontId="13" fillId="5" borderId="3" xfId="0" applyNumberFormat="1" applyFont="1" applyFill="1" applyBorder="1" applyAlignment="1">
      <alignment horizontal="center" vertical="center"/>
    </xf>
    <xf numFmtId="0" fontId="18" fillId="0" borderId="0" xfId="3" applyFont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3" fillId="5" borderId="3" xfId="0" applyFont="1" applyFill="1" applyBorder="1" applyAlignment="1">
      <alignment horizontal="center" vertical="center"/>
    </xf>
    <xf numFmtId="0" fontId="24" fillId="5" borderId="3" xfId="0" applyFont="1" applyFill="1" applyBorder="1" applyAlignment="1">
      <alignment horizontal="center"/>
    </xf>
    <xf numFmtId="0" fontId="23" fillId="0" borderId="4" xfId="0" applyFont="1" applyBorder="1" applyAlignment="1">
      <alignment horizontal="center" wrapText="1"/>
    </xf>
    <xf numFmtId="164" fontId="23" fillId="0" borderId="4" xfId="0" applyNumberFormat="1" applyFont="1" applyBorder="1" applyAlignment="1">
      <alignment horizontal="center" wrapText="1"/>
    </xf>
    <xf numFmtId="0" fontId="8" fillId="0" borderId="5" xfId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9" fillId="0" borderId="11" xfId="3" applyBorder="1" applyAlignment="1">
      <alignment horizontal="center" vertical="center"/>
    </xf>
    <xf numFmtId="2" fontId="9" fillId="0" borderId="11" xfId="3" applyNumberFormat="1" applyBorder="1" applyAlignment="1">
      <alignment horizontal="center" vertical="center"/>
    </xf>
    <xf numFmtId="164" fontId="0" fillId="4" borderId="7" xfId="0" applyNumberFormat="1" applyFill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8" fillId="0" borderId="12" xfId="1" applyFill="1" applyBorder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8" fillId="6" borderId="4" xfId="1" applyFill="1" applyBorder="1" applyAlignment="1">
      <alignment horizontal="left" vertical="center" wrapText="1"/>
    </xf>
    <xf numFmtId="0" fontId="26" fillId="0" borderId="4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5" fillId="6" borderId="4" xfId="0" applyFont="1" applyFill="1" applyBorder="1" applyAlignment="1">
      <alignment horizontal="center" vertical="center" wrapText="1"/>
    </xf>
    <xf numFmtId="164" fontId="5" fillId="2" borderId="14" xfId="0" applyNumberFormat="1" applyFont="1" applyFill="1" applyBorder="1" applyAlignment="1">
      <alignment horizontal="center" vertical="center"/>
    </xf>
    <xf numFmtId="164" fontId="7" fillId="4" borderId="13" xfId="0" applyNumberFormat="1" applyFont="1" applyFill="1" applyBorder="1" applyAlignment="1">
      <alignment horizontal="center" vertical="center"/>
    </xf>
    <xf numFmtId="164" fontId="0" fillId="4" borderId="15" xfId="0" applyNumberFormat="1" applyFill="1" applyBorder="1" applyAlignment="1">
      <alignment horizontal="center"/>
    </xf>
    <xf numFmtId="164" fontId="3" fillId="2" borderId="13" xfId="0" applyNumberFormat="1" applyFont="1" applyFill="1" applyBorder="1" applyAlignment="1">
      <alignment horizontal="center"/>
    </xf>
    <xf numFmtId="0" fontId="17" fillId="0" borderId="0" xfId="2" applyFont="1" applyAlignment="1" applyProtection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7" fillId="0" borderId="0" xfId="2" applyFont="1" applyAlignment="1" applyProtection="1">
      <alignment horizontal="left" vertical="center"/>
    </xf>
    <xf numFmtId="0" fontId="17" fillId="0" borderId="0" xfId="2" applyFont="1" applyBorder="1" applyAlignment="1" applyProtection="1">
      <alignment horizontal="left"/>
    </xf>
    <xf numFmtId="14" fontId="18" fillId="0" borderId="0" xfId="3" applyNumberFormat="1" applyFont="1" applyAlignment="1">
      <alignment horizontal="center"/>
    </xf>
    <xf numFmtId="0" fontId="18" fillId="0" borderId="0" xfId="3" applyFont="1" applyAlignment="1">
      <alignment horizontal="center"/>
    </xf>
    <xf numFmtId="0" fontId="0" fillId="0" borderId="0" xfId="0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4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12" fillId="0" borderId="8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1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21" fillId="0" borderId="0" xfId="3" applyNumberFormat="1" applyFont="1" applyAlignment="1">
      <alignment horizontal="center"/>
    </xf>
    <xf numFmtId="0" fontId="21" fillId="0" borderId="0" xfId="3" applyFont="1" applyAlignment="1">
      <alignment horizontal="center"/>
    </xf>
    <xf numFmtId="164" fontId="5" fillId="4" borderId="0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12" fillId="0" borderId="16" xfId="0" applyFont="1" applyFill="1" applyBorder="1" applyAlignment="1">
      <alignment horizontal="center" wrapText="1"/>
    </xf>
    <xf numFmtId="0" fontId="8" fillId="0" borderId="0" xfId="1" applyFont="1" applyFill="1" applyBorder="1" applyAlignment="1">
      <alignment horizontal="left" vertical="center" wrapText="1"/>
    </xf>
    <xf numFmtId="0" fontId="9" fillId="0" borderId="0" xfId="3" applyNumberFormat="1" applyFont="1" applyFill="1" applyBorder="1" applyAlignment="1">
      <alignment horizontal="center" vertical="center"/>
    </xf>
    <xf numFmtId="2" fontId="9" fillId="0" borderId="0" xfId="3" applyNumberFormat="1" applyFont="1" applyFill="1" applyBorder="1" applyAlignment="1">
      <alignment horizontal="center" vertical="center"/>
    </xf>
  </cellXfs>
  <cellStyles count="8">
    <cellStyle name="Lien hypertexte" xfId="1" builtinId="8"/>
    <cellStyle name="Lien hypertexte 2" xfId="2" xr:uid="{00000000-0005-0000-0000-000001000000}"/>
    <cellStyle name="Normal" xfId="0" builtinId="0"/>
    <cellStyle name="Normal 11" xfId="3" xr:uid="{00000000-0005-0000-0000-000003000000}"/>
    <cellStyle name="Normal 2" xfId="7" xr:uid="{27ACC10D-CB4A-40D6-9181-440F28F2404C}"/>
    <cellStyle name="Normal_hommes 07" xfId="4" xr:uid="{00000000-0005-0000-0000-000004000000}"/>
    <cellStyle name="Normal_resultats inter 2006-07site" xfId="5" xr:uid="{00000000-0005-0000-0000-000005000000}"/>
    <cellStyle name="Normal_resultats inter 2006-07site 2" xfId="6" xr:uid="{00000000-0005-0000-0000-000006000000}"/>
  </cellStyles>
  <dxfs count="96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auto="1"/>
      </font>
      <fill>
        <patternFill>
          <bgColor indexed="13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color theme="1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color theme="1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color theme="1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color theme="1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0.0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outline val="0"/>
        <shadow val="0"/>
        <u/>
        <vertAlign val="baseline"/>
        <sz val="10"/>
        <color theme="10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outline="0">
        <right style="medium">
          <color rgb="FFC0C0C0"/>
        </right>
      </border>
    </dxf>
    <dxf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00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/>
        <vertAlign val="baseline"/>
        <sz val="10"/>
        <color theme="10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color theme="1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color theme="1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color theme="1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0.0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outline val="0"/>
        <shadow val="0"/>
        <u/>
        <vertAlign val="baseline"/>
        <sz val="10"/>
        <color theme="10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outline="0">
        <right style="medium">
          <color rgb="FFC0C0C0"/>
        </right>
      </border>
    </dxf>
    <dxf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00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/>
        <vertAlign val="baseline"/>
        <sz val="10"/>
        <color theme="10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99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2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AF1-45C5-B9AF-FC59CF907D54}"/>
              </c:ext>
            </c:extLst>
          </c:dPt>
          <c:val>
            <c:numRef>
              <c:f>'moyenne 24-25'!$D$4:$D$32</c:f>
              <c:numCache>
                <c:formatCode>0.000</c:formatCode>
                <c:ptCount val="29"/>
                <c:pt idx="0">
                  <c:v>170.91</c:v>
                </c:pt>
                <c:pt idx="1">
                  <c:v>167.43</c:v>
                </c:pt>
                <c:pt idx="2">
                  <c:v>170.17</c:v>
                </c:pt>
                <c:pt idx="3">
                  <c:v>165.64</c:v>
                </c:pt>
                <c:pt idx="4">
                  <c:v>171.79</c:v>
                </c:pt>
                <c:pt idx="5">
                  <c:v>170.99</c:v>
                </c:pt>
                <c:pt idx="6">
                  <c:v>168.38</c:v>
                </c:pt>
                <c:pt idx="7" formatCode="General">
                  <c:v>176.54</c:v>
                </c:pt>
                <c:pt idx="8" formatCode="General">
                  <c:v>173.11</c:v>
                </c:pt>
                <c:pt idx="9" formatCode="General">
                  <c:v>176.91</c:v>
                </c:pt>
                <c:pt idx="10" formatCode="General">
                  <c:v>181.7</c:v>
                </c:pt>
                <c:pt idx="11">
                  <c:v>178.79</c:v>
                </c:pt>
                <c:pt idx="12">
                  <c:v>174.49382716049382</c:v>
                </c:pt>
                <c:pt idx="13" formatCode="General">
                  <c:v>171.8</c:v>
                </c:pt>
                <c:pt idx="14">
                  <c:v>176.02</c:v>
                </c:pt>
                <c:pt idx="15">
                  <c:v>176.83</c:v>
                </c:pt>
                <c:pt idx="16">
                  <c:v>187.16</c:v>
                </c:pt>
                <c:pt idx="17">
                  <c:v>179.58</c:v>
                </c:pt>
                <c:pt idx="18">
                  <c:v>175.21</c:v>
                </c:pt>
                <c:pt idx="19">
                  <c:v>176.28</c:v>
                </c:pt>
                <c:pt idx="20">
                  <c:v>176.17</c:v>
                </c:pt>
                <c:pt idx="21">
                  <c:v>176.35</c:v>
                </c:pt>
                <c:pt idx="22">
                  <c:v>180.97530864197532</c:v>
                </c:pt>
                <c:pt idx="23">
                  <c:v>174.4</c:v>
                </c:pt>
                <c:pt idx="24">
                  <c:v>177.77699999999999</c:v>
                </c:pt>
                <c:pt idx="25">
                  <c:v>178.9</c:v>
                </c:pt>
                <c:pt idx="26">
                  <c:v>176.11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F1-45C5-B9AF-FC59CF907D54}"/>
            </c:ext>
          </c:extLst>
        </c:ser>
        <c:ser>
          <c:idx val="1"/>
          <c:order val="1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'moyenne 24-25'!$E$4:$E$32</c:f>
              <c:numCache>
                <c:formatCode>0.000</c:formatCode>
                <c:ptCount val="29"/>
                <c:pt idx="0">
                  <c:v>166.49</c:v>
                </c:pt>
                <c:pt idx="1">
                  <c:v>174.02</c:v>
                </c:pt>
                <c:pt idx="2">
                  <c:v>173.03</c:v>
                </c:pt>
                <c:pt idx="3">
                  <c:v>173.22</c:v>
                </c:pt>
                <c:pt idx="4">
                  <c:v>169.77</c:v>
                </c:pt>
                <c:pt idx="5">
                  <c:v>173.11099999999999</c:v>
                </c:pt>
                <c:pt idx="6">
                  <c:v>170.96</c:v>
                </c:pt>
                <c:pt idx="7" formatCode="General">
                  <c:v>174.11099999999999</c:v>
                </c:pt>
                <c:pt idx="8">
                  <c:v>173.13333333333333</c:v>
                </c:pt>
                <c:pt idx="9" formatCode="General">
                  <c:v>175.93</c:v>
                </c:pt>
                <c:pt idx="10" formatCode="0.00">
                  <c:v>175.46</c:v>
                </c:pt>
                <c:pt idx="11">
                  <c:v>176.43</c:v>
                </c:pt>
                <c:pt idx="12">
                  <c:v>172.33</c:v>
                </c:pt>
                <c:pt idx="13" formatCode="General">
                  <c:v>172.74</c:v>
                </c:pt>
                <c:pt idx="14">
                  <c:v>173.77777777777777</c:v>
                </c:pt>
                <c:pt idx="15">
                  <c:v>174.21</c:v>
                </c:pt>
                <c:pt idx="16">
                  <c:v>172.85555555555555</c:v>
                </c:pt>
                <c:pt idx="17">
                  <c:v>175.333</c:v>
                </c:pt>
                <c:pt idx="18">
                  <c:v>173.07</c:v>
                </c:pt>
                <c:pt idx="19">
                  <c:v>176.54</c:v>
                </c:pt>
                <c:pt idx="20">
                  <c:v>171.422</c:v>
                </c:pt>
                <c:pt idx="21">
                  <c:v>174.88800000000001</c:v>
                </c:pt>
                <c:pt idx="22">
                  <c:v>175.209</c:v>
                </c:pt>
                <c:pt idx="23">
                  <c:v>166.53</c:v>
                </c:pt>
                <c:pt idx="24">
                  <c:v>176.14</c:v>
                </c:pt>
                <c:pt idx="25">
                  <c:v>173.52</c:v>
                </c:pt>
                <c:pt idx="26">
                  <c:v>177.56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AF1-45C5-B9AF-FC59CF907D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3355272"/>
        <c:axId val="1"/>
      </c:barChart>
      <c:catAx>
        <c:axId val="59335527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00"/>
          <c:min val="16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933552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62" footer="0.51180555555555562"/>
    <c:pageSetup firstPageNumber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286107290233833E-2"/>
          <c:y val="4.8611111111111112E-2"/>
          <c:w val="0.78541953232462169"/>
          <c:h val="0.7951388888888888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'moyenne 24-25'!$D$3</c:f>
              <c:strCache>
                <c:ptCount val="1"/>
                <c:pt idx="0">
                  <c:v>2023-2024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52C8-48E2-9502-1728D4832C8F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2C8-48E2-9502-1728D4832C8F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52C8-48E2-9502-1728D4832C8F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/>
              </a:solidFill>
              <a:ln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D5D0-4532-8228-C7B898A746CE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2C8-48E2-9502-1728D4832C8F}"/>
              </c:ext>
            </c:extLst>
          </c:dPt>
          <c:dPt>
            <c:idx val="20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52C8-48E2-9502-1728D4832C8F}"/>
              </c:ext>
            </c:extLst>
          </c:dPt>
          <c:dPt>
            <c:idx val="21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52C8-48E2-9502-1728D4832C8F}"/>
              </c:ext>
            </c:extLst>
          </c:dPt>
          <c:dPt>
            <c:idx val="22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52C8-48E2-9502-1728D4832C8F}"/>
              </c:ext>
            </c:extLst>
          </c:dPt>
          <c:val>
            <c:numRef>
              <c:f>'moyenne 24-25'!$D$4:$D$33</c:f>
              <c:numCache>
                <c:formatCode>0.000</c:formatCode>
                <c:ptCount val="30"/>
                <c:pt idx="0">
                  <c:v>170.91</c:v>
                </c:pt>
                <c:pt idx="1">
                  <c:v>167.43</c:v>
                </c:pt>
                <c:pt idx="2">
                  <c:v>170.17</c:v>
                </c:pt>
                <c:pt idx="3">
                  <c:v>165.64</c:v>
                </c:pt>
                <c:pt idx="4">
                  <c:v>171.79</c:v>
                </c:pt>
                <c:pt idx="5">
                  <c:v>170.99</c:v>
                </c:pt>
                <c:pt idx="6">
                  <c:v>168.38</c:v>
                </c:pt>
                <c:pt idx="7" formatCode="General">
                  <c:v>176.54</c:v>
                </c:pt>
                <c:pt idx="8" formatCode="General">
                  <c:v>173.11</c:v>
                </c:pt>
                <c:pt idx="9" formatCode="General">
                  <c:v>176.91</c:v>
                </c:pt>
                <c:pt idx="10" formatCode="General">
                  <c:v>181.7</c:v>
                </c:pt>
                <c:pt idx="11">
                  <c:v>178.79</c:v>
                </c:pt>
                <c:pt idx="12">
                  <c:v>174.49382716049382</c:v>
                </c:pt>
                <c:pt idx="13" formatCode="General">
                  <c:v>171.8</c:v>
                </c:pt>
                <c:pt idx="14">
                  <c:v>176.02</c:v>
                </c:pt>
                <c:pt idx="15">
                  <c:v>176.83</c:v>
                </c:pt>
                <c:pt idx="16">
                  <c:v>187.16</c:v>
                </c:pt>
                <c:pt idx="17">
                  <c:v>179.58</c:v>
                </c:pt>
                <c:pt idx="18">
                  <c:v>175.21</c:v>
                </c:pt>
                <c:pt idx="19">
                  <c:v>176.28</c:v>
                </c:pt>
                <c:pt idx="20">
                  <c:v>176.17</c:v>
                </c:pt>
                <c:pt idx="21">
                  <c:v>176.35</c:v>
                </c:pt>
                <c:pt idx="22">
                  <c:v>180.97530864197532</c:v>
                </c:pt>
                <c:pt idx="23">
                  <c:v>174.4</c:v>
                </c:pt>
                <c:pt idx="24">
                  <c:v>177.77699999999999</c:v>
                </c:pt>
                <c:pt idx="25">
                  <c:v>178.9</c:v>
                </c:pt>
                <c:pt idx="26">
                  <c:v>176.11</c:v>
                </c:pt>
                <c:pt idx="29">
                  <c:v>175.2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2C8-48E2-9502-1728D4832C8F}"/>
            </c:ext>
          </c:extLst>
        </c:ser>
        <c:ser>
          <c:idx val="2"/>
          <c:order val="1"/>
          <c:tx>
            <c:strRef>
              <c:f>'moyenne 24-25'!$E$3</c:f>
              <c:strCache>
                <c:ptCount val="1"/>
                <c:pt idx="0">
                  <c:v>2024-2025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ACE3-4667-94E4-F159EDC0EE95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52C8-48E2-9502-1728D4832C8F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52C8-48E2-9502-1728D4832C8F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52C8-48E2-9502-1728D4832C8F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52C8-48E2-9502-1728D4832C8F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52C8-48E2-9502-1728D4832C8F}"/>
              </c:ext>
            </c:extLst>
          </c:dPt>
          <c:dPt>
            <c:idx val="19"/>
            <c:invertIfNegative val="0"/>
            <c:bubble3D val="0"/>
            <c:spPr>
              <a:solidFill>
                <a:schemeClr val="accent4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E-D5D0-4532-8228-C7B898A746CE}"/>
              </c:ext>
            </c:extLst>
          </c:dPt>
          <c:dPt>
            <c:idx val="22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ACE3-4667-94E4-F159EDC0EE95}"/>
              </c:ext>
            </c:extLst>
          </c:dPt>
          <c:dPt>
            <c:idx val="2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52C8-48E2-9502-1728D4832C8F}"/>
              </c:ext>
            </c:extLst>
          </c:dPt>
          <c:dPt>
            <c:idx val="26"/>
            <c:invertIfNegative val="0"/>
            <c:bubble3D val="0"/>
            <c:spPr>
              <a:solidFill>
                <a:schemeClr val="accent4"/>
              </a:solidFill>
              <a:ln w="1270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2-2EB0-4024-87C0-16AF8C515910}"/>
              </c:ext>
            </c:extLst>
          </c:dPt>
          <c:val>
            <c:numRef>
              <c:f>'moyenne 24-25'!$E$4:$E$33</c:f>
              <c:numCache>
                <c:formatCode>0.000</c:formatCode>
                <c:ptCount val="30"/>
                <c:pt idx="0">
                  <c:v>166.49</c:v>
                </c:pt>
                <c:pt idx="1">
                  <c:v>174.02</c:v>
                </c:pt>
                <c:pt idx="2">
                  <c:v>173.03</c:v>
                </c:pt>
                <c:pt idx="3">
                  <c:v>173.22</c:v>
                </c:pt>
                <c:pt idx="4">
                  <c:v>169.77</c:v>
                </c:pt>
                <c:pt idx="5">
                  <c:v>173.11099999999999</c:v>
                </c:pt>
                <c:pt idx="6">
                  <c:v>170.96</c:v>
                </c:pt>
                <c:pt idx="7" formatCode="General">
                  <c:v>174.11099999999999</c:v>
                </c:pt>
                <c:pt idx="8">
                  <c:v>173.13333333333333</c:v>
                </c:pt>
                <c:pt idx="9" formatCode="General">
                  <c:v>175.93</c:v>
                </c:pt>
                <c:pt idx="10" formatCode="0.00">
                  <c:v>175.46</c:v>
                </c:pt>
                <c:pt idx="11">
                  <c:v>176.43</c:v>
                </c:pt>
                <c:pt idx="12">
                  <c:v>172.33</c:v>
                </c:pt>
                <c:pt idx="13" formatCode="General">
                  <c:v>172.74</c:v>
                </c:pt>
                <c:pt idx="14">
                  <c:v>173.77777777777777</c:v>
                </c:pt>
                <c:pt idx="15">
                  <c:v>174.21</c:v>
                </c:pt>
                <c:pt idx="16">
                  <c:v>172.85555555555555</c:v>
                </c:pt>
                <c:pt idx="17">
                  <c:v>175.333</c:v>
                </c:pt>
                <c:pt idx="18">
                  <c:v>173.07</c:v>
                </c:pt>
                <c:pt idx="19">
                  <c:v>176.54</c:v>
                </c:pt>
                <c:pt idx="20">
                  <c:v>171.422</c:v>
                </c:pt>
                <c:pt idx="21">
                  <c:v>174.88800000000001</c:v>
                </c:pt>
                <c:pt idx="22">
                  <c:v>175.209</c:v>
                </c:pt>
                <c:pt idx="23">
                  <c:v>166.53</c:v>
                </c:pt>
                <c:pt idx="24">
                  <c:v>176.14</c:v>
                </c:pt>
                <c:pt idx="25">
                  <c:v>173.52</c:v>
                </c:pt>
                <c:pt idx="26">
                  <c:v>177.56</c:v>
                </c:pt>
                <c:pt idx="29">
                  <c:v>173.33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2C8-48E2-9502-1728D4832C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3356256"/>
        <c:axId val="1"/>
      </c:barChart>
      <c:catAx>
        <c:axId val="593356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130"/>
        </c:scaling>
        <c:delete val="0"/>
        <c:axPos val="l"/>
        <c:majorGridlines>
          <c:spPr>
            <a:ln w="6350" cap="flat" cmpd="sng" algn="ctr">
              <a:solidFill>
                <a:schemeClr val="tx1">
                  <a:tint val="75000"/>
                </a:schemeClr>
              </a:solidFill>
              <a:prstDash val="solid"/>
              <a:round/>
            </a:ln>
            <a:effectLst/>
          </c:spPr>
        </c:majorGridlines>
        <c:numFmt formatCode="0.000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593356256"/>
        <c:crosses val="autoZero"/>
        <c:crossBetween val="between"/>
        <c:majorUnit val="5"/>
      </c:valAx>
      <c:spPr>
        <a:solidFill>
          <a:schemeClr val="bg1"/>
        </a:solidFill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757966980399804"/>
          <c:y val="0.47344159347287129"/>
          <c:w val="0.10316368638239337"/>
          <c:h val="0.103926096997690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595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2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6BA-44A8-929E-8934151EB70F}"/>
              </c:ext>
            </c:extLst>
          </c:dPt>
          <c:val>
            <c:numRef>
              <c:f>'[1]vs 10-11'!$F$4:$F$27</c:f>
              <c:numCache>
                <c:formatCode>General</c:formatCode>
                <c:ptCount val="24"/>
                <c:pt idx="0">
                  <c:v>178.47499999999999</c:v>
                </c:pt>
                <c:pt idx="1">
                  <c:v>181.625</c:v>
                </c:pt>
                <c:pt idx="2">
                  <c:v>178.67500000000001</c:v>
                </c:pt>
                <c:pt idx="3">
                  <c:v>177.85833333333332</c:v>
                </c:pt>
                <c:pt idx="4">
                  <c:v>178.45</c:v>
                </c:pt>
                <c:pt idx="5">
                  <c:v>177.28333333333333</c:v>
                </c:pt>
                <c:pt idx="6">
                  <c:v>179.75</c:v>
                </c:pt>
                <c:pt idx="7">
                  <c:v>183.25833333333333</c:v>
                </c:pt>
                <c:pt idx="8">
                  <c:v>182.78333333333333</c:v>
                </c:pt>
                <c:pt idx="9">
                  <c:v>178.74166666666667</c:v>
                </c:pt>
                <c:pt idx="10">
                  <c:v>179.4</c:v>
                </c:pt>
                <c:pt idx="11">
                  <c:v>186.00833333333333</c:v>
                </c:pt>
                <c:pt idx="12">
                  <c:v>179.79166666666666</c:v>
                </c:pt>
                <c:pt idx="13">
                  <c:v>189.7</c:v>
                </c:pt>
                <c:pt idx="14">
                  <c:v>187.41666666666666</c:v>
                </c:pt>
                <c:pt idx="15">
                  <c:v>181.79166666666666</c:v>
                </c:pt>
                <c:pt idx="16">
                  <c:v>188.38333333333333</c:v>
                </c:pt>
                <c:pt idx="17">
                  <c:v>182.58333333333334</c:v>
                </c:pt>
                <c:pt idx="18">
                  <c:v>188.52500000000001</c:v>
                </c:pt>
                <c:pt idx="19">
                  <c:v>181.27500000000001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BA-44A8-929E-8934151EB70F}"/>
            </c:ext>
          </c:extLst>
        </c:ser>
        <c:ser>
          <c:idx val="1"/>
          <c:order val="1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'[1]vs 10-11'!$G$4:$G$27</c:f>
              <c:numCache>
                <c:formatCode>General</c:formatCode>
                <c:ptCount val="24"/>
                <c:pt idx="0">
                  <c:v>171</c:v>
                </c:pt>
                <c:pt idx="1">
                  <c:v>170.57575757575756</c:v>
                </c:pt>
                <c:pt idx="2">
                  <c:v>173.25757575757575</c:v>
                </c:pt>
                <c:pt idx="3">
                  <c:v>173.40909090909091</c:v>
                </c:pt>
                <c:pt idx="4">
                  <c:v>168.81060606060606</c:v>
                </c:pt>
                <c:pt idx="5">
                  <c:v>170.87121212121212</c:v>
                </c:pt>
                <c:pt idx="6">
                  <c:v>181.30303030303031</c:v>
                </c:pt>
                <c:pt idx="7">
                  <c:v>174.15151515151516</c:v>
                </c:pt>
                <c:pt idx="8">
                  <c:v>174.09848484848484</c:v>
                </c:pt>
                <c:pt idx="9">
                  <c:v>175.49242424242425</c:v>
                </c:pt>
                <c:pt idx="10">
                  <c:v>176.12121212121212</c:v>
                </c:pt>
                <c:pt idx="11">
                  <c:v>172.78787878787878</c:v>
                </c:pt>
                <c:pt idx="12">
                  <c:v>183.90909090909091</c:v>
                </c:pt>
                <c:pt idx="13">
                  <c:v>181.90909090909091</c:v>
                </c:pt>
                <c:pt idx="14">
                  <c:v>174.88636363636363</c:v>
                </c:pt>
                <c:pt idx="15">
                  <c:v>172.63636363636363</c:v>
                </c:pt>
                <c:pt idx="16">
                  <c:v>179.21212121212122</c:v>
                </c:pt>
                <c:pt idx="17">
                  <c:v>179.06060606060606</c:v>
                </c:pt>
                <c:pt idx="18">
                  <c:v>177.68181818181819</c:v>
                </c:pt>
                <c:pt idx="19">
                  <c:v>180.17424242424244</c:v>
                </c:pt>
                <c:pt idx="20">
                  <c:v>163.21969696969697</c:v>
                </c:pt>
                <c:pt idx="21">
                  <c:v>173.31060606060606</c:v>
                </c:pt>
                <c:pt idx="22">
                  <c:v>171.43939393939394</c:v>
                </c:pt>
                <c:pt idx="23">
                  <c:v>175.36363636363637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BA-44A8-929E-8934151EB7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175312"/>
        <c:axId val="1"/>
      </c:barChart>
      <c:catAx>
        <c:axId val="59517531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00"/>
          <c:min val="16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951753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51180555555555562" footer="0.51180555555555562"/>
    <c:pageSetup firstPageNumber="0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0</xdr:rowOff>
    </xdr:from>
    <xdr:to>
      <xdr:col>6</xdr:col>
      <xdr:colOff>838200</xdr:colOff>
      <xdr:row>33</xdr:row>
      <xdr:rowOff>0</xdr:rowOff>
    </xdr:to>
    <xdr:graphicFrame macro="">
      <xdr:nvGraphicFramePr>
        <xdr:cNvPr id="1093" name="Chart 1">
          <a:extLst>
            <a:ext uri="{FF2B5EF4-FFF2-40B4-BE49-F238E27FC236}">
              <a16:creationId xmlns:a16="http://schemas.microsoft.com/office/drawing/2014/main" id="{993C8522-841D-7CCB-A5D8-8FB77DB532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34</xdr:row>
      <xdr:rowOff>142875</xdr:rowOff>
    </xdr:from>
    <xdr:to>
      <xdr:col>7</xdr:col>
      <xdr:colOff>733425</xdr:colOff>
      <xdr:row>60</xdr:row>
      <xdr:rowOff>57150</xdr:rowOff>
    </xdr:to>
    <xdr:graphicFrame macro="">
      <xdr:nvGraphicFramePr>
        <xdr:cNvPr id="1094" name="Graphique 2">
          <a:extLst>
            <a:ext uri="{FF2B5EF4-FFF2-40B4-BE49-F238E27FC236}">
              <a16:creationId xmlns:a16="http://schemas.microsoft.com/office/drawing/2014/main" id="{E6F742D9-03F3-C77A-D877-718EDD3C7C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6</xdr:col>
      <xdr:colOff>838200</xdr:colOff>
      <xdr:row>33</xdr:row>
      <xdr:rowOff>0</xdr:rowOff>
    </xdr:to>
    <xdr:graphicFrame macro="">
      <xdr:nvGraphicFramePr>
        <xdr:cNvPr id="1095" name="Chart 1">
          <a:extLst>
            <a:ext uri="{FF2B5EF4-FFF2-40B4-BE49-F238E27FC236}">
              <a16:creationId xmlns:a16="http://schemas.microsoft.com/office/drawing/2014/main" id="{895D22C1-319C-7D9C-FD88-889F96DCC7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262890</xdr:colOff>
      <xdr:row>34</xdr:row>
      <xdr:rowOff>137160</xdr:rowOff>
    </xdr:from>
    <xdr:to>
      <xdr:col>6</xdr:col>
      <xdr:colOff>217170</xdr:colOff>
      <xdr:row>36</xdr:row>
      <xdr:rowOff>110848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3D8CB25-72E0-6D42-21ED-96330D0528CA}"/>
            </a:ext>
          </a:extLst>
        </xdr:cNvPr>
        <xdr:cNvSpPr txBox="1"/>
      </xdr:nvSpPr>
      <xdr:spPr>
        <a:xfrm>
          <a:off x="1863090" y="4699635"/>
          <a:ext cx="3602355" cy="29753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H" sz="1400" b="1"/>
            <a:t>Graphique ligue inter 2024-2025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tilisateurs\dada\Documents\My%20site\sgb2008_09\ligues\ligue%20inter\2012-2013\resultats%20inter%202012-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e"/>
      <sheetName val="match1"/>
      <sheetName val="match2"/>
      <sheetName val="match3"/>
      <sheetName val="match4"/>
      <sheetName val="match5"/>
      <sheetName val="match6"/>
      <sheetName val="match7"/>
      <sheetName val="match8"/>
      <sheetName val="match9"/>
      <sheetName val="match10"/>
      <sheetName val="match11"/>
      <sheetName val="match12"/>
      <sheetName val="match13"/>
      <sheetName val="march14"/>
      <sheetName val="match15"/>
      <sheetName val="match16"/>
      <sheetName val="match17"/>
      <sheetName val="match18"/>
      <sheetName val="match19"/>
      <sheetName val="match20"/>
      <sheetName val="match21"/>
      <sheetName val="match22"/>
      <sheetName val="match23"/>
      <sheetName val="match24"/>
      <sheetName val="Calendrier"/>
      <sheetName val="match"/>
      <sheetName val="match points"/>
      <sheetName val="vs 10-11"/>
      <sheetName val="Moy_in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4">
          <cell r="F4">
            <v>178.47499999999999</v>
          </cell>
          <cell r="G4">
            <v>171</v>
          </cell>
        </row>
        <row r="5">
          <cell r="F5">
            <v>181.625</v>
          </cell>
          <cell r="G5">
            <v>170.57575757575756</v>
          </cell>
        </row>
        <row r="6">
          <cell r="F6">
            <v>178.67500000000001</v>
          </cell>
          <cell r="G6">
            <v>173.25757575757575</v>
          </cell>
        </row>
        <row r="7">
          <cell r="F7">
            <v>177.85833333333332</v>
          </cell>
          <cell r="G7">
            <v>173.40909090909091</v>
          </cell>
        </row>
        <row r="8">
          <cell r="F8">
            <v>178.45</v>
          </cell>
          <cell r="G8">
            <v>168.81060606060606</v>
          </cell>
        </row>
        <row r="9">
          <cell r="F9">
            <v>177.28333333333333</v>
          </cell>
          <cell r="G9">
            <v>170.87121212121212</v>
          </cell>
        </row>
        <row r="10">
          <cell r="F10">
            <v>179.75</v>
          </cell>
          <cell r="G10">
            <v>181.30303030303031</v>
          </cell>
        </row>
        <row r="11">
          <cell r="F11">
            <v>183.25833333333333</v>
          </cell>
          <cell r="G11">
            <v>174.15151515151516</v>
          </cell>
        </row>
        <row r="12">
          <cell r="F12">
            <v>182.78333333333333</v>
          </cell>
          <cell r="G12">
            <v>174.09848484848484</v>
          </cell>
        </row>
        <row r="13">
          <cell r="F13">
            <v>178.74166666666667</v>
          </cell>
          <cell r="G13">
            <v>175.49242424242425</v>
          </cell>
        </row>
        <row r="14">
          <cell r="F14">
            <v>179.4</v>
          </cell>
          <cell r="G14">
            <v>176.12121212121212</v>
          </cell>
        </row>
        <row r="15">
          <cell r="F15">
            <v>186.00833333333333</v>
          </cell>
          <cell r="G15">
            <v>172.78787878787878</v>
          </cell>
        </row>
        <row r="16">
          <cell r="F16">
            <v>179.79166666666666</v>
          </cell>
          <cell r="G16">
            <v>183.90909090909091</v>
          </cell>
        </row>
        <row r="17">
          <cell r="F17">
            <v>189.7</v>
          </cell>
          <cell r="G17">
            <v>181.90909090909091</v>
          </cell>
        </row>
        <row r="18">
          <cell r="F18">
            <v>187.41666666666666</v>
          </cell>
          <cell r="G18">
            <v>174.88636363636363</v>
          </cell>
        </row>
        <row r="19">
          <cell r="F19">
            <v>181.79166666666666</v>
          </cell>
          <cell r="G19">
            <v>172.63636363636363</v>
          </cell>
        </row>
        <row r="20">
          <cell r="F20">
            <v>188.38333333333333</v>
          </cell>
          <cell r="G20">
            <v>179.21212121212122</v>
          </cell>
        </row>
        <row r="21">
          <cell r="F21">
            <v>182.58333333333334</v>
          </cell>
          <cell r="G21">
            <v>179.06060606060606</v>
          </cell>
        </row>
        <row r="22">
          <cell r="F22">
            <v>188.52500000000001</v>
          </cell>
          <cell r="G22">
            <v>177.68181818181819</v>
          </cell>
        </row>
        <row r="23">
          <cell r="F23">
            <v>181.27500000000001</v>
          </cell>
          <cell r="G23">
            <v>180.17424242424244</v>
          </cell>
        </row>
        <row r="24">
          <cell r="G24">
            <v>163.21969696969697</v>
          </cell>
        </row>
        <row r="25">
          <cell r="G25">
            <v>173.31060606060606</v>
          </cell>
        </row>
        <row r="26">
          <cell r="G26">
            <v>171.43939393939394</v>
          </cell>
        </row>
        <row r="27">
          <cell r="G27">
            <v>175.36363636363637</v>
          </cell>
        </row>
      </sheetData>
      <sheetData sheetId="29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A199C0B-EA42-4875-B9DC-B69092330A26}" name="Tableau19243649554073" displayName="Tableau19243649554073" ref="A3:E63" totalsRowShown="0" headerRowDxfId="95" dataDxfId="94" headerRowCellStyle="Normal 11">
  <autoFilter ref="A3:E63" xr:uid="{BAE86F57-64C8-4DF9-ADBB-4DA1CC06173B}"/>
  <sortState xmlns:xlrd2="http://schemas.microsoft.com/office/spreadsheetml/2017/richdata2" ref="A4:E63">
    <sortCondition ref="B4:B63"/>
  </sortState>
  <tableColumns count="5">
    <tableColumn id="1" xr3:uid="{0B526141-A34B-4334-A6B8-AF7A9303D9A7}" name="Pos." dataDxfId="93"/>
    <tableColumn id="2" xr3:uid="{7E977F88-1F85-4BF7-96CC-29971AE53310}" name="Nom" dataDxfId="92" dataCellStyle="Lien hypertexte 2"/>
    <tableColumn id="3" xr3:uid="{8B8CC5A2-264D-40C7-A25E-0E35405362D5}" name="QA" dataDxfId="91"/>
    <tableColumn id="4" xr3:uid="{DEBDADD8-90C6-45A7-BED3-339A7F5FA4C4}" name="Parties" dataDxfId="90"/>
    <tableColumn id="5" xr3:uid="{7E90993B-9B55-4249-8566-B6442100BA73}" name="Moy." dataDxfId="89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19D7A6E-E1D4-4046-903A-18348268DD44}" name="Tableau39443749654184" displayName="Tableau39443749654184" ref="Y3:AC63" totalsRowShown="0" headerRowDxfId="88" dataDxfId="87" headerRowCellStyle="Normal 11">
  <autoFilter ref="Y3:AC63" xr:uid="{668E0282-8031-40A2-9DB7-547F94693935}"/>
  <sortState xmlns:xlrd2="http://schemas.microsoft.com/office/spreadsheetml/2017/richdata2" ref="Y4:AC63">
    <sortCondition ref="Z4:Z63"/>
  </sortState>
  <tableColumns count="5">
    <tableColumn id="1" xr3:uid="{57E30A25-2972-45E2-8646-9FF1DB7EA860}" name="Pos." dataDxfId="86"/>
    <tableColumn id="2" xr3:uid="{550B93AD-BF27-4A2A-8AD0-23A67A38A45A}" name="Nom" dataDxfId="85" dataCellStyle="Lien hypertexte"/>
    <tableColumn id="3" xr3:uid="{7D333C32-81CF-4B74-BDE6-608E916BFCC3}" name="QA" dataDxfId="84"/>
    <tableColumn id="4" xr3:uid="{90643C87-7ACC-46E0-8BE1-16E3354311C7}" name="Parties" dataDxfId="83"/>
    <tableColumn id="5" xr3:uid="{C2FDBF17-1BAB-46EF-A547-3F4B39AF12BD}" name="Moy." dataDxfId="82"/>
  </tableColumns>
  <tableStyleInfo name="TableStyleLight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A2BBB727-1637-4B4A-A467-8136B8D7FDE9}" name="Tableau293438497542910" displayName="Tableau293438497542910" ref="M3:Q63" totalsRowShown="0" headerRowDxfId="81" dataDxfId="80" headerRowCellStyle="Normal 11">
  <autoFilter ref="M3:Q63" xr:uid="{AC475DBC-1BAB-450B-84D1-CE8B5A896377}"/>
  <sortState xmlns:xlrd2="http://schemas.microsoft.com/office/spreadsheetml/2017/richdata2" ref="M4:Q63">
    <sortCondition ref="N4:N63"/>
  </sortState>
  <tableColumns count="5">
    <tableColumn id="1" xr3:uid="{BA6614D5-F1FA-4CFD-97B5-B7B5FB9316F7}" name="Pos." dataDxfId="79"/>
    <tableColumn id="2" xr3:uid="{EEC5891A-E844-465C-99AC-61FA4795C701}" name="Nom" dataDxfId="78" dataCellStyle="Lien hypertexte 2"/>
    <tableColumn id="3" xr3:uid="{EE496E13-7A7A-4206-9F02-6DCF07CD47BE}" name="QA" dataDxfId="77"/>
    <tableColumn id="4" xr3:uid="{E8E10484-79AB-4ED2-9B94-C06D76813E5B}" name="Parties" dataDxfId="76"/>
    <tableColumn id="5" xr3:uid="{589F20DB-807C-41BD-9E6C-DCCDB279A7D8}" name="Moy." dataDxfId="75"/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3A5122F-808D-4C04-8144-5BC4CC65DF35}" name="Tableau29343849754226101113" displayName="Tableau29343849754226101113" ref="S3:W63" totalsRowShown="0" headerRowDxfId="74" dataDxfId="73" headerRowCellStyle="Normal 11">
  <autoFilter ref="S3:W63" xr:uid="{3942E1BF-DE92-47CE-AD8A-6DCDF81B1526}"/>
  <sortState xmlns:xlrd2="http://schemas.microsoft.com/office/spreadsheetml/2017/richdata2" ref="S4:W54">
    <sortCondition ref="T4:T54"/>
  </sortState>
  <tableColumns count="5">
    <tableColumn id="1" xr3:uid="{87362D8E-B6C8-406A-A43A-1DFF6E760829}" name="Pos." dataDxfId="72"/>
    <tableColumn id="2" xr3:uid="{2CC3E541-58A3-48CC-9C00-4F513AAFA9B3}" name="Nom" dataDxfId="71" dataCellStyle="Lien hypertexte 2"/>
    <tableColumn id="3" xr3:uid="{31388AE9-5E31-4B50-B225-6C9C9EDA9137}" name="QA" dataDxfId="70">
      <calculatedColumnFormula>SUM(Tableau39443749654184[[#This Row],[QA]]-Tableau293438497542910[[#This Row],[QA]]-Tableau2934384975429214[[#This Row],[QA]]-Tableau19243649554073[[#This Row],[QA]])</calculatedColumnFormula>
    </tableColumn>
    <tableColumn id="4" xr3:uid="{C100956C-3933-49F5-B82B-9762F86EE04D}" name="Parties" dataDxfId="69">
      <calculatedColumnFormula>SUM(Tableau39443749654184[[#This Row],[Parties]]-Tableau293438497542910[[#This Row],[Parties]]-Tableau2934384975429214[[#This Row],[Parties]]-Tableau19243649554073[[#This Row],[Parties]])</calculatedColumnFormula>
    </tableColumn>
    <tableColumn id="5" xr3:uid="{24107012-9518-4975-A255-C0EF338C141E}" name="Moy." dataDxfId="68">
      <calculatedColumnFormula>SUM(U4/V4)</calculatedColumnFormula>
    </tableColumn>
  </tableColumns>
  <tableStyleInfo name="TableStyleLight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9962331D-74E1-4159-9970-EF00D54DF056}" name="Tableau2934384975429214" displayName="Tableau2934384975429214" ref="G3:K63" totalsRowShown="0" headerRowDxfId="67" dataDxfId="66" headerRowCellStyle="Normal 11">
  <autoFilter ref="G3:K63" xr:uid="{A5FF0530-ED0A-41D3-8408-F11D3FE900C0}"/>
  <sortState xmlns:xlrd2="http://schemas.microsoft.com/office/spreadsheetml/2017/richdata2" ref="G4:K63">
    <sortCondition ref="H4:H63"/>
  </sortState>
  <tableColumns count="5">
    <tableColumn id="1" xr3:uid="{AF87AEFE-C81D-487A-9D28-D62F47921642}" name="Pos." dataDxfId="65"/>
    <tableColumn id="2" xr3:uid="{E0537EFF-30A0-484B-BB0A-8BC8457C9BF1}" name="Nom" dataDxfId="64" dataCellStyle="Lien hypertexte 2">
      <calculatedColumnFormula>SUM(#REF!)</calculatedColumnFormula>
    </tableColumn>
    <tableColumn id="3" xr3:uid="{12E63E5B-EBF2-4D3B-BE3B-DF2A945A0CD6}" name="QA" dataDxfId="63">
      <calculatedColumnFormula>SUM(Tableau39443749654184[[#This Row],[QA]]-Tableau19243649554073[[#This Row],[QA]])</calculatedColumnFormula>
    </tableColumn>
    <tableColumn id="4" xr3:uid="{4A719887-EC27-4767-9970-419A9EBB7521}" name="Parties" dataDxfId="62">
      <calculatedColumnFormula>SUM(Tableau39443749654184[[#This Row],[Parties]]-Tableau19243649554073[[#This Row],[Parties]])</calculatedColumnFormula>
    </tableColumn>
    <tableColumn id="5" xr3:uid="{6C40CB89-DC98-439A-8580-A633D5F8EA5D}" name="Moy." dataDxfId="61">
      <calculatedColumnFormula>SUM(I4/J4)</calculatedColumnFormula>
    </tableColumn>
  </tableColumns>
  <tableStyleInfo name="TableStyleLight16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AE86F57-64C8-4DF9-ADBB-4DA1CC06173B}" name="Tableau1924364955407" displayName="Tableau1924364955407" ref="A3:E63" totalsRowShown="0" headerRowDxfId="60" dataDxfId="59" headerRowCellStyle="Normal 11">
  <autoFilter ref="A3:E63" xr:uid="{BAE86F57-64C8-4DF9-ADBB-4DA1CC06173B}"/>
  <sortState xmlns:xlrd2="http://schemas.microsoft.com/office/spreadsheetml/2017/richdata2" ref="A4:E63">
    <sortCondition ref="B4:B63"/>
  </sortState>
  <tableColumns count="5">
    <tableColumn id="1" xr3:uid="{DD698DE6-3DE2-4FDF-996B-1E8A23D2115F}" name="Pos." dataDxfId="58"/>
    <tableColumn id="2" xr3:uid="{9666C6E5-449A-45DB-82DD-E2FC81CDEDC2}" name="Nom" dataDxfId="57" dataCellStyle="Lien hypertexte 2"/>
    <tableColumn id="3" xr3:uid="{D6FF52FE-C7EE-46D9-A387-307111F1878B}" name="QA" dataDxfId="56"/>
    <tableColumn id="4" xr3:uid="{FA43EC3F-814D-4185-96CC-A4291D9D55A5}" name="Parties" dataDxfId="55"/>
    <tableColumn id="5" xr3:uid="{E3EF7C9E-697E-4997-B606-09AFAF79E2F3}" name="Moy." dataDxfId="54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68E0282-8031-40A2-9DB7-547F94693935}" name="Tableau3944374965418" displayName="Tableau3944374965418" ref="AE3:AI63" totalsRowShown="0" headerRowDxfId="53" dataDxfId="52" headerRowCellStyle="Normal 11">
  <autoFilter ref="AE3:AI63" xr:uid="{668E0282-8031-40A2-9DB7-547F94693935}"/>
  <sortState xmlns:xlrd2="http://schemas.microsoft.com/office/spreadsheetml/2017/richdata2" ref="AE4:AI63">
    <sortCondition ref="AF4:AF63"/>
  </sortState>
  <tableColumns count="5">
    <tableColumn id="1" xr3:uid="{31AE38EF-9E56-4E8F-94B8-811E23BFF865}" name="Pos." dataDxfId="51"/>
    <tableColumn id="2" xr3:uid="{86A9F794-16D5-4CB8-98FB-8ACD691FFBF5}" name="Nom" dataDxfId="50" dataCellStyle="Lien hypertexte"/>
    <tableColumn id="3" xr3:uid="{2ED81C15-19CD-4734-A086-493863898DC3}" name="QA" dataDxfId="49"/>
    <tableColumn id="4" xr3:uid="{78A8E9CF-E6C0-41D0-AE0C-8632B97073EF}" name="Parties" dataDxfId="48"/>
    <tableColumn id="5" xr3:uid="{CCF37D28-BD56-4360-8B10-5B4EE3114914}" name="Moy." dataDxfId="47"/>
  </tableColumns>
  <tableStyleInfo name="TableStyleLight3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C475DBC-1BAB-450B-84D1-CE8B5A896377}" name="Tableau2934384975429" displayName="Tableau2934384975429" ref="M3:Q63" totalsRowShown="0" headerRowDxfId="46" dataDxfId="45" headerRowCellStyle="Normal 11">
  <autoFilter ref="M3:Q63" xr:uid="{AC475DBC-1BAB-450B-84D1-CE8B5A896377}"/>
  <sortState xmlns:xlrd2="http://schemas.microsoft.com/office/spreadsheetml/2017/richdata2" ref="M4:Q63">
    <sortCondition ref="N4:N63"/>
  </sortState>
  <tableColumns count="5">
    <tableColumn id="1" xr3:uid="{F3A61AB0-F9C4-47B9-9D2A-E336FAB16F13}" name="Pos." dataDxfId="44"/>
    <tableColumn id="2" xr3:uid="{C0DF174D-E104-40D4-8594-803D28706EF3}" name="Nom" dataDxfId="43" dataCellStyle="Lien hypertexte 2"/>
    <tableColumn id="3" xr3:uid="{D10FC36E-BBDD-4994-A0D1-36609E73670B}" name="QA" dataDxfId="42">
      <calculatedColumnFormula>SUM(Tableau3944374965418[[#This Row],[QA]]-Tableau1924364955407[[#This Row],[QA]]-Tableau29343849754292[[#This Row],[QA]])</calculatedColumnFormula>
    </tableColumn>
    <tableColumn id="4" xr3:uid="{6A4004BE-67D6-4D81-B698-A50C4B0B0E42}" name="Parties" dataDxfId="41">
      <calculatedColumnFormula>SUM(Tableau3944374965418[[#This Row],[Parties]]-Tableau1924364955407[[#This Row],[Parties]]-Tableau29343849754292[[#This Row],[Parties]])</calculatedColumnFormula>
    </tableColumn>
    <tableColumn id="5" xr3:uid="{2803B6FF-B641-4099-BAEC-5D49F17558F8}" name="Moy." dataDxfId="40">
      <calculatedColumnFormula>SUM(O4/P4)</calculatedColumnFormula>
    </tableColumn>
  </tableColumns>
  <tableStyleInfo name="TableStyleLight16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3942E1BF-DE92-47CE-AD8A-6DCDF81B1526}" name="Tableau293438497542261011" displayName="Tableau293438497542261011" ref="S3:W63" totalsRowShown="0" headerRowDxfId="39" dataDxfId="38" headerRowCellStyle="Normal 11">
  <autoFilter ref="S3:W63" xr:uid="{3942E1BF-DE92-47CE-AD8A-6DCDF81B1526}"/>
  <sortState xmlns:xlrd2="http://schemas.microsoft.com/office/spreadsheetml/2017/richdata2" ref="S4:W57">
    <sortCondition ref="T4:T57"/>
  </sortState>
  <tableColumns count="5">
    <tableColumn id="1" xr3:uid="{AA50D91B-820C-431F-9E31-5A886660C434}" name="Pos." dataDxfId="37"/>
    <tableColumn id="2" xr3:uid="{B1418C49-3C70-4888-A438-B055478F0D4C}" name="Nom" dataDxfId="36" dataCellStyle="Lien hypertexte 2"/>
    <tableColumn id="3" xr3:uid="{17DC8B53-8490-405C-8629-013FFE7D9FD4}" name="QA" dataDxfId="35"/>
    <tableColumn id="4" xr3:uid="{500FE428-B698-4401-B231-59CEF618B1E5}" name="Parties" dataDxfId="34"/>
    <tableColumn id="5" xr3:uid="{0B5F5DCE-0F56-48AD-AB7F-92EBDFC77987}" name="Moy." dataDxfId="33"/>
  </tableColumns>
  <tableStyleInfo name="TableStyleLight5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5FF0530-ED0A-41D3-8408-F11D3FE900C0}" name="Tableau29343849754292" displayName="Tableau29343849754292" ref="G3:K63" totalsRowShown="0" headerRowDxfId="32" dataDxfId="31" headerRowCellStyle="Normal 11">
  <autoFilter ref="G3:K63" xr:uid="{A5FF0530-ED0A-41D3-8408-F11D3FE900C0}"/>
  <sortState xmlns:xlrd2="http://schemas.microsoft.com/office/spreadsheetml/2017/richdata2" ref="G4:K63">
    <sortCondition ref="H4:H63"/>
  </sortState>
  <tableColumns count="5">
    <tableColumn id="1" xr3:uid="{1DDB802D-197A-41F7-A502-7ED1F05F4F54}" name="Pos." dataDxfId="30"/>
    <tableColumn id="2" xr3:uid="{63466F72-A3C4-4CA4-8617-C3CBDEF8C27B}" name="Nom" dataDxfId="29" dataCellStyle="Lien hypertexte 2">
      <calculatedColumnFormula>SUM(#REF!)</calculatedColumnFormula>
    </tableColumn>
    <tableColumn id="3" xr3:uid="{A75362DA-F27E-49F2-BF5F-1D31231B843B}" name="QA" dataDxfId="28">
      <calculatedColumnFormula>SUM(#REF!-#REF!)</calculatedColumnFormula>
    </tableColumn>
    <tableColumn id="4" xr3:uid="{E22E0AC7-6B4D-4E35-87CA-D1F931E8F486}" name="Parties" dataDxfId="27"/>
    <tableColumn id="5" xr3:uid="{EC907C26-6B21-4251-BF84-3B62A41732AD}" name="Moy." dataDxfId="26">
      <calculatedColumnFormula>SUM(I4/J4)</calculatedColumnFormula>
    </tableColumn>
  </tableColumns>
  <tableStyleInfo name="TableStyleLight16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AF3F93-991A-4F6C-BB9C-E6EE31C35D72}" name="Tableau29343849754293" displayName="Tableau29343849754293" ref="Y3:AC63" totalsRowShown="0" headerRowDxfId="25" dataDxfId="24" headerRowCellStyle="Normal 11">
  <autoFilter ref="Y3:AC63" xr:uid="{B0AF3F93-991A-4F6C-BB9C-E6EE31C35D72}"/>
  <sortState xmlns:xlrd2="http://schemas.microsoft.com/office/spreadsheetml/2017/richdata2" ref="Y4:AC63">
    <sortCondition ref="Z4:Z63"/>
  </sortState>
  <tableColumns count="5">
    <tableColumn id="1" xr3:uid="{713DC530-F226-4EBA-B722-B74DD6A0B6DD}" name="Pos." dataDxfId="23"/>
    <tableColumn id="2" xr3:uid="{C45E065B-6122-4C98-8F67-3EFADE3FC428}" name="Nom" dataDxfId="22" dataCellStyle="Lien hypertexte 2">
      <calculatedColumnFormula>SUM(#REF!)</calculatedColumnFormula>
    </tableColumn>
    <tableColumn id="3" xr3:uid="{8FA15990-1EDF-4478-9BFE-CBB3AFDE0A36}" name="QA" dataDxfId="21">
      <calculatedColumnFormula>SUM(Tableau3944374965418[[#This Row],[QA]])-Tableau293438497542261011[[#This Row],[QA]]-Tableau2934384975429[[#This Row],[QA]]-Tableau29343849754292[[#This Row],[QA]]-Tableau1924364955407[[#This Row],[QA]]</calculatedColumnFormula>
    </tableColumn>
    <tableColumn id="4" xr3:uid="{936D8BA5-C9C6-4849-A5F3-D7DC01DB202F}" name="Parties" dataDxfId="20"/>
    <tableColumn id="5" xr3:uid="{6753EEEE-4133-4D1D-9CD8-03FBCC5C3093}" name="Moy." dataDxfId="19">
      <calculatedColumnFormula>SUM(AA4/AB4)</calculatedColumnFormula>
    </tableColumn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bowling.lexerbowling.com/bowlingdemeyrin/ligueinternationale2024-2025-27/pl069.htm" TargetMode="External"/><Relationship Id="rId18" Type="http://schemas.openxmlformats.org/officeDocument/2006/relationships/hyperlink" Target="https://bowling.lexerbowling.com/bowlingdemeyrin/ligueinternationale2024-2025-27/pl090.htm" TargetMode="External"/><Relationship Id="rId26" Type="http://schemas.openxmlformats.org/officeDocument/2006/relationships/hyperlink" Target="https://bowling.lexerbowling.com/bowlingdemeyrin/ligueinternationale2024-2025-27/pl021.htm" TargetMode="External"/><Relationship Id="rId39" Type="http://schemas.openxmlformats.org/officeDocument/2006/relationships/hyperlink" Target="https://bowling.lexerbowling.com/bowlingdemeyrin/ligueinternationale2024-2025-27/pl097.htm" TargetMode="External"/><Relationship Id="rId3" Type="http://schemas.openxmlformats.org/officeDocument/2006/relationships/hyperlink" Target="https://bowling.lexerbowling.com/bowlingdemeyrin/ligueinternationale2024-2025-27/pl077.htm" TargetMode="External"/><Relationship Id="rId21" Type="http://schemas.openxmlformats.org/officeDocument/2006/relationships/hyperlink" Target="https://bowling.lexerbowling.com/bowlingdemeyrin/ligueinternationale2024-2025-27/pl05D.htm" TargetMode="External"/><Relationship Id="rId34" Type="http://schemas.openxmlformats.org/officeDocument/2006/relationships/hyperlink" Target="https://bowling.lexerbowling.com/bowlingdemeyrin/ligueinternationale2024-2025-27/pl03E.htm" TargetMode="External"/><Relationship Id="rId42" Type="http://schemas.openxmlformats.org/officeDocument/2006/relationships/hyperlink" Target="https://bowling.lexerbowling.com/bowlingdemeyrin/ligueinternationale2024-2025-27/pl072.htm" TargetMode="External"/><Relationship Id="rId47" Type="http://schemas.openxmlformats.org/officeDocument/2006/relationships/hyperlink" Target="https://bowling.lexerbowling.com/bowlingdemeyrin/ligueinternationale2024-2025-27/pl00B.htm" TargetMode="External"/><Relationship Id="rId50" Type="http://schemas.openxmlformats.org/officeDocument/2006/relationships/hyperlink" Target="https://bowling.lexerbowling.com/bowlingdemeyrin/ligueinternationale2024-2025-27/pl09F.htm" TargetMode="External"/><Relationship Id="rId7" Type="http://schemas.openxmlformats.org/officeDocument/2006/relationships/hyperlink" Target="https://bowling.lexerbowling.com/bowlingdemeyrin/ligueinternationale2024-2025-27/pl01E.htm" TargetMode="External"/><Relationship Id="rId12" Type="http://schemas.openxmlformats.org/officeDocument/2006/relationships/hyperlink" Target="https://bowling.lexerbowling.com/bowlingdemeyrin/ligueinternationale2024-2025-27/pl07A.htm" TargetMode="External"/><Relationship Id="rId17" Type="http://schemas.openxmlformats.org/officeDocument/2006/relationships/hyperlink" Target="https://bowling.lexerbowling.com/bowlingdemeyrin/ligueinternationale2024-2025-27/pl030.htm" TargetMode="External"/><Relationship Id="rId25" Type="http://schemas.openxmlformats.org/officeDocument/2006/relationships/hyperlink" Target="https://bowling.lexerbowling.com/bowlingdemeyrin/ligueinternationale2024-2025-27/pl054.htm" TargetMode="External"/><Relationship Id="rId33" Type="http://schemas.openxmlformats.org/officeDocument/2006/relationships/hyperlink" Target="https://bowling.lexerbowling.com/bowlingdemeyrin/ligueinternationale2024-2025-27/pl028.htm" TargetMode="External"/><Relationship Id="rId38" Type="http://schemas.openxmlformats.org/officeDocument/2006/relationships/hyperlink" Target="https://bowling.lexerbowling.com/bowlingdemeyrin/ligueinternationale2024-2025-27/pl08D.htm" TargetMode="External"/><Relationship Id="rId46" Type="http://schemas.openxmlformats.org/officeDocument/2006/relationships/hyperlink" Target="https://bowling.lexerbowling.com/bowlingdemeyrin/ligueinternationale2024-2025-27/pl063.htm" TargetMode="External"/><Relationship Id="rId2" Type="http://schemas.openxmlformats.org/officeDocument/2006/relationships/hyperlink" Target="https://bowling.lexerbowling.com/bowlingdemeyrin/ligueinternationale2024-2025-27/pl012.htm" TargetMode="External"/><Relationship Id="rId16" Type="http://schemas.openxmlformats.org/officeDocument/2006/relationships/hyperlink" Target="https://bowling.lexerbowling.com/bowlingdemeyrin/ligueinternationale2024-2025-27/pl031.htm" TargetMode="External"/><Relationship Id="rId20" Type="http://schemas.openxmlformats.org/officeDocument/2006/relationships/hyperlink" Target="https://bowling.lexerbowling.com/bowlingdemeyrin/ligueinternationale2024-2025-27/pl09C.htm" TargetMode="External"/><Relationship Id="rId29" Type="http://schemas.openxmlformats.org/officeDocument/2006/relationships/hyperlink" Target="https://bowling.lexerbowling.com/bowlingdemeyrin/ligueinternationale2024-2025-27/pl09A.htm" TargetMode="External"/><Relationship Id="rId41" Type="http://schemas.openxmlformats.org/officeDocument/2006/relationships/hyperlink" Target="https://bowling.lexerbowling.com/bowlingdemeyrin/ligueinternationale2024-2025-27/pl099.htm" TargetMode="External"/><Relationship Id="rId1" Type="http://schemas.openxmlformats.org/officeDocument/2006/relationships/hyperlink" Target="https://bowling.lexerbowling.com/bowlingdemeyrin/ligueinternationale2024-2025-27/pl06F.htm" TargetMode="External"/><Relationship Id="rId6" Type="http://schemas.openxmlformats.org/officeDocument/2006/relationships/hyperlink" Target="https://bowling.lexerbowling.com/bowlingdemeyrin/ligueinternationale2024-2025-27/pl03A.htm" TargetMode="External"/><Relationship Id="rId11" Type="http://schemas.openxmlformats.org/officeDocument/2006/relationships/hyperlink" Target="https://bowling.lexerbowling.com/bowlingdemeyrin/ligueinternationale2024-2025-27/pl09D.htm" TargetMode="External"/><Relationship Id="rId24" Type="http://schemas.openxmlformats.org/officeDocument/2006/relationships/hyperlink" Target="https://bowling.lexerbowling.com/bowlingdemeyrin/ligueinternationale2024-2025-27/pl048.htm" TargetMode="External"/><Relationship Id="rId32" Type="http://schemas.openxmlformats.org/officeDocument/2006/relationships/hyperlink" Target="https://bowling.lexerbowling.com/bowlingdemeyrin/ligueinternationale2024-2025-27/pl049.htm" TargetMode="External"/><Relationship Id="rId37" Type="http://schemas.openxmlformats.org/officeDocument/2006/relationships/hyperlink" Target="https://bowling.lexerbowling.com/bowlingdemeyrin/ligueinternationale2024-2025-27/pl06E.htm" TargetMode="External"/><Relationship Id="rId40" Type="http://schemas.openxmlformats.org/officeDocument/2006/relationships/hyperlink" Target="https://bowling.lexerbowling.com/bowlingdemeyrin/ligueinternationale2024-2025-27/pl010.htm" TargetMode="External"/><Relationship Id="rId45" Type="http://schemas.openxmlformats.org/officeDocument/2006/relationships/hyperlink" Target="https://bowling.lexerbowling.com/bowlingdemeyrin/ligueinternationale2024-2025-27/pl08F.htm" TargetMode="External"/><Relationship Id="rId5" Type="http://schemas.openxmlformats.org/officeDocument/2006/relationships/hyperlink" Target="https://bowling.lexerbowling.com/bowlingdemeyrin/ligueinternationale2024-2025-27/pl09B.htm" TargetMode="External"/><Relationship Id="rId15" Type="http://schemas.openxmlformats.org/officeDocument/2006/relationships/hyperlink" Target="https://bowling.lexerbowling.com/bowlingdemeyrin/ligueinternationale2024-2025-27/pl007.htm" TargetMode="External"/><Relationship Id="rId23" Type="http://schemas.openxmlformats.org/officeDocument/2006/relationships/hyperlink" Target="https://bowling.lexerbowling.com/bowlingdemeyrin/ligueinternationale2024-2025-27/pl070.htm" TargetMode="External"/><Relationship Id="rId28" Type="http://schemas.openxmlformats.org/officeDocument/2006/relationships/hyperlink" Target="https://bowling.lexerbowling.com/bowlingdemeyrin/ligueinternationale2024-2025-27/pl061.htm" TargetMode="External"/><Relationship Id="rId36" Type="http://schemas.openxmlformats.org/officeDocument/2006/relationships/hyperlink" Target="https://bowling.lexerbowling.com/bowlingdemeyrin/ligueinternationale2024-2025-27/pl095.htm" TargetMode="External"/><Relationship Id="rId49" Type="http://schemas.openxmlformats.org/officeDocument/2006/relationships/hyperlink" Target="https://bowling.lexerbowling.com/bowlingdemeyrin/ligueinternationale2024-2025-27/pl03F.htm" TargetMode="External"/><Relationship Id="rId10" Type="http://schemas.openxmlformats.org/officeDocument/2006/relationships/hyperlink" Target="https://bowling.lexerbowling.com/bowlingdemeyrin/ligueinternationale2024-2025-27/pl018.htm" TargetMode="External"/><Relationship Id="rId19" Type="http://schemas.openxmlformats.org/officeDocument/2006/relationships/hyperlink" Target="https://bowling.lexerbowling.com/bowlingdemeyrin/ligueinternationale2024-2025-27/pl024.htm" TargetMode="External"/><Relationship Id="rId31" Type="http://schemas.openxmlformats.org/officeDocument/2006/relationships/hyperlink" Target="https://bowling.lexerbowling.com/bowlingdemeyrin/ligueinternationale2024-2025-27/pl074.htm" TargetMode="External"/><Relationship Id="rId44" Type="http://schemas.openxmlformats.org/officeDocument/2006/relationships/hyperlink" Target="https://bowling.lexerbowling.com/bowlingdemeyrin/ligueinternationale2024-2025-27/pl09E.htm" TargetMode="External"/><Relationship Id="rId4" Type="http://schemas.openxmlformats.org/officeDocument/2006/relationships/hyperlink" Target="https://bowling.lexerbowling.com/bowlingdemeyrin/ligueinternationale2024-2025-27/pl02C.htm" TargetMode="External"/><Relationship Id="rId9" Type="http://schemas.openxmlformats.org/officeDocument/2006/relationships/hyperlink" Target="https://bowling.lexerbowling.com/bowlingdemeyrin/ligueinternationale2024-2025-27/pl047.htm" TargetMode="External"/><Relationship Id="rId14" Type="http://schemas.openxmlformats.org/officeDocument/2006/relationships/hyperlink" Target="https://bowling.lexerbowling.com/bowlingdemeyrin/ligueinternationale2024-2025-27/pl071.htm" TargetMode="External"/><Relationship Id="rId22" Type="http://schemas.openxmlformats.org/officeDocument/2006/relationships/hyperlink" Target="https://bowling.lexerbowling.com/bowlingdemeyrin/ligueinternationale2024-2025-27/pl062.htm" TargetMode="External"/><Relationship Id="rId27" Type="http://schemas.openxmlformats.org/officeDocument/2006/relationships/hyperlink" Target="https://bowling.lexerbowling.com/bowlingdemeyrin/ligueinternationale2024-2025-27/pl0A0.htm" TargetMode="External"/><Relationship Id="rId30" Type="http://schemas.openxmlformats.org/officeDocument/2006/relationships/hyperlink" Target="https://bowling.lexerbowling.com/bowlingdemeyrin/ligueinternationale2024-2025-27/pl02E.htm" TargetMode="External"/><Relationship Id="rId35" Type="http://schemas.openxmlformats.org/officeDocument/2006/relationships/hyperlink" Target="https://bowling.lexerbowling.com/bowlingdemeyrin/ligueinternationale2024-2025-27/pl098.htm" TargetMode="External"/><Relationship Id="rId43" Type="http://schemas.openxmlformats.org/officeDocument/2006/relationships/hyperlink" Target="https://bowling.lexerbowling.com/bowlingdemeyrin/ligueinternationale2024-2025-27/pl022.htm" TargetMode="External"/><Relationship Id="rId48" Type="http://schemas.openxmlformats.org/officeDocument/2006/relationships/hyperlink" Target="https://bowling.lexerbowling.com/bowlingdemeyrin/ligueinternationale2024-2025-27/pl096.htm" TargetMode="External"/><Relationship Id="rId8" Type="http://schemas.openxmlformats.org/officeDocument/2006/relationships/hyperlink" Target="https://bowling.lexerbowling.com/bowlingdemeyrin/ligueinternationale2024-2025-27/pl07C.htm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meyrin/ligueinternationale2024-2025-27/pl03A.htm" TargetMode="External"/><Relationship Id="rId21" Type="http://schemas.openxmlformats.org/officeDocument/2006/relationships/hyperlink" Target="https://bowling.lexerbowling.com/bowlingdemeyrin/ligueinternationale2024-2025-27/pl024.htm" TargetMode="External"/><Relationship Id="rId42" Type="http://schemas.openxmlformats.org/officeDocument/2006/relationships/hyperlink" Target="https://bowling.lexerbowling.com/bowlingdemeyrin/ligueinternationale2024-2025-27/pl03E.htm" TargetMode="External"/><Relationship Id="rId63" Type="http://schemas.openxmlformats.org/officeDocument/2006/relationships/hyperlink" Target="https://bowling.lexerbowling.com/bowlingdemeyrin/ligueinternationale2024-2025-27/pl007.htm" TargetMode="External"/><Relationship Id="rId84" Type="http://schemas.openxmlformats.org/officeDocument/2006/relationships/hyperlink" Target="https://bowling.lexerbowling.com/bowlingdemeyrin/ligueinternationale2024-2025-27/pl02E.htm" TargetMode="External"/><Relationship Id="rId138" Type="http://schemas.openxmlformats.org/officeDocument/2006/relationships/hyperlink" Target="https://bowling.lexerbowling.com/bowlingdemeyrin/ligueinternationale2024-2025-27/pl048.htm" TargetMode="External"/><Relationship Id="rId159" Type="http://schemas.openxmlformats.org/officeDocument/2006/relationships/hyperlink" Target="https://bowling.lexerbowling.com/bowlingdemeyrin/ligueinternationale2024-2025-27/pl022.htm" TargetMode="External"/><Relationship Id="rId170" Type="http://schemas.openxmlformats.org/officeDocument/2006/relationships/hyperlink" Target="https://bowling.lexerbowling.com/bowlingdemeyrin/ligueinternationale2024-2025-27/pl0A0.htm" TargetMode="External"/><Relationship Id="rId191" Type="http://schemas.openxmlformats.org/officeDocument/2006/relationships/hyperlink" Target="https://bowling.lexerbowling.com/bowlingdemeyrin/ligueinternationale2024-2025-27/pl094.htm" TargetMode="External"/><Relationship Id="rId205" Type="http://schemas.openxmlformats.org/officeDocument/2006/relationships/hyperlink" Target="https://bowling.lexerbowling.com/bowlingdemeyrin/ligueinternationale2024-2025-27/pl021.htm" TargetMode="External"/><Relationship Id="rId226" Type="http://schemas.openxmlformats.org/officeDocument/2006/relationships/hyperlink" Target="https://bowling.lexerbowling.com/bowlingdemeyrin/ligueinternationale2024-2025-27/pl01E.htm" TargetMode="External"/><Relationship Id="rId247" Type="http://schemas.openxmlformats.org/officeDocument/2006/relationships/hyperlink" Target="https://bowling.lexerbowling.com/bowlingdemeyrin/ligueinternationale2024-2025-27/pl01E.htm" TargetMode="External"/><Relationship Id="rId107" Type="http://schemas.openxmlformats.org/officeDocument/2006/relationships/hyperlink" Target="https://bowling.lexerbowling.com/bowlingdemeyrin/ligueinternationale2024-2025-27/pl010.htm" TargetMode="External"/><Relationship Id="rId268" Type="http://schemas.openxmlformats.org/officeDocument/2006/relationships/hyperlink" Target="https://bowling.lexerbowling.com/bowlingdemeyrin/ligueinternationale2024-2025-27/pl095.htm" TargetMode="External"/><Relationship Id="rId289" Type="http://schemas.openxmlformats.org/officeDocument/2006/relationships/hyperlink" Target="https://bowling.lexerbowling.com/bowlingdemeyrin/ligueinternationale2024-2025-27/pl03F.htm" TargetMode="External"/><Relationship Id="rId11" Type="http://schemas.openxmlformats.org/officeDocument/2006/relationships/hyperlink" Target="https://bowling.lexerbowling.com/bowlingdemeyrin/ligueinternationale2024-2025-27/pl06F.htm" TargetMode="External"/><Relationship Id="rId32" Type="http://schemas.openxmlformats.org/officeDocument/2006/relationships/hyperlink" Target="https://bowling.lexerbowling.com/bowlingdemeyrin/ligueinternationale2024-2025-27/pl09C.htm" TargetMode="External"/><Relationship Id="rId53" Type="http://schemas.openxmlformats.org/officeDocument/2006/relationships/hyperlink" Target="https://bowling.lexerbowling.com/bowlingdemeyrin/ligueinternationale2024-2025-27/pl071.htm" TargetMode="External"/><Relationship Id="rId74" Type="http://schemas.openxmlformats.org/officeDocument/2006/relationships/hyperlink" Target="https://bowling.lexerbowling.com/bowlingdemeyrin/ligueinternationale2024-2025-27/pl009.htm" TargetMode="External"/><Relationship Id="rId128" Type="http://schemas.openxmlformats.org/officeDocument/2006/relationships/hyperlink" Target="https://bowling.lexerbowling.com/bowlingdemeyrin/ligueinternationale2024-2025-27/pl030.htm" TargetMode="External"/><Relationship Id="rId149" Type="http://schemas.openxmlformats.org/officeDocument/2006/relationships/hyperlink" Target="https://bowling.lexerbowling.com/bowlingdemeyrin/ligueinternationale2024-2025-27/pl06E.htm" TargetMode="External"/><Relationship Id="rId5" Type="http://schemas.openxmlformats.org/officeDocument/2006/relationships/hyperlink" Target="https://bowling.lexerbowling.com/bowlingdemeyrin/ligueinternationale2024-2025-27/pl047.htm" TargetMode="External"/><Relationship Id="rId95" Type="http://schemas.openxmlformats.org/officeDocument/2006/relationships/hyperlink" Target="https://bowling.lexerbowling.com/bowlingdemeyrin/ligueinternationale2024-2025-27/pl096.htm" TargetMode="External"/><Relationship Id="rId160" Type="http://schemas.openxmlformats.org/officeDocument/2006/relationships/hyperlink" Target="https://bowling.lexerbowling.com/bowlingdemeyrin/ligueinternationale2024-2025-27/pl072.htm" TargetMode="External"/><Relationship Id="rId181" Type="http://schemas.openxmlformats.org/officeDocument/2006/relationships/hyperlink" Target="https://bowling.lexerbowling.com/bowlingdemeyrin/ligueinternationale2024-2025-27/pl09E.htm" TargetMode="External"/><Relationship Id="rId216" Type="http://schemas.openxmlformats.org/officeDocument/2006/relationships/hyperlink" Target="https://bowling.lexerbowling.com/bowlingdemeyrin/ligueinternationale2024-2025-27/pl030.htm" TargetMode="External"/><Relationship Id="rId237" Type="http://schemas.openxmlformats.org/officeDocument/2006/relationships/hyperlink" Target="https://bowling.lexerbowling.com/bowlingdemeyrin/ligueinternationale2024-2025-27/pl02C.htm" TargetMode="External"/><Relationship Id="rId258" Type="http://schemas.openxmlformats.org/officeDocument/2006/relationships/hyperlink" Target="https://bowling.lexerbowling.com/bowlingdemeyrin/ligueinternationale2024-2025-27/pl011.htm" TargetMode="External"/><Relationship Id="rId279" Type="http://schemas.openxmlformats.org/officeDocument/2006/relationships/hyperlink" Target="https://bowling.lexerbowling.com/bowlingdemeyrin/ligueinternationale2024-2025-27/pl093.htm" TargetMode="External"/><Relationship Id="rId22" Type="http://schemas.openxmlformats.org/officeDocument/2006/relationships/hyperlink" Target="https://bowling.lexerbowling.com/bowlingdemeyrin/ligueinternationale2024-2025-27/pl09A.htm" TargetMode="External"/><Relationship Id="rId43" Type="http://schemas.openxmlformats.org/officeDocument/2006/relationships/hyperlink" Target="https://bowling.lexerbowling.com/bowlingdemeyrin/ligueinternationale2024-2025-27/pl00B.htm" TargetMode="External"/><Relationship Id="rId64" Type="http://schemas.openxmlformats.org/officeDocument/2006/relationships/hyperlink" Target="https://bowling.lexerbowling.com/bowlingdemeyrin/ligueinternationale2024-2025-27/pl062.htm" TargetMode="External"/><Relationship Id="rId118" Type="http://schemas.openxmlformats.org/officeDocument/2006/relationships/hyperlink" Target="https://bowling.lexerbowling.com/bowlingdemeyrin/ligueinternationale2024-2025-27/pl062.htm" TargetMode="External"/><Relationship Id="rId139" Type="http://schemas.openxmlformats.org/officeDocument/2006/relationships/hyperlink" Target="https://bowling.lexerbowling.com/bowlingdemeyrin/ligueinternationale2024-2025-27/pl021.htm" TargetMode="External"/><Relationship Id="rId290" Type="http://schemas.openxmlformats.org/officeDocument/2006/relationships/hyperlink" Target="https://bowling.lexerbowling.com/bowlingdemeyrin/ligueinternationale2024-2025-27/pl09F.htm" TargetMode="External"/><Relationship Id="rId85" Type="http://schemas.openxmlformats.org/officeDocument/2006/relationships/hyperlink" Target="https://bowling.lexerbowling.com/bowlingdemeyrin/ligueinternationale2024-2025-27/pl08D.htm" TargetMode="External"/><Relationship Id="rId150" Type="http://schemas.openxmlformats.org/officeDocument/2006/relationships/hyperlink" Target="https://bowling.lexerbowling.com/bowlingdemeyrin/ligueinternationale2024-2025-27/pl097.htm" TargetMode="External"/><Relationship Id="rId171" Type="http://schemas.openxmlformats.org/officeDocument/2006/relationships/hyperlink" Target="https://bowling.lexerbowling.com/bowlingdemeyrin/ligueinternationale2024-2025-27/pl0A0.htm" TargetMode="External"/><Relationship Id="rId192" Type="http://schemas.openxmlformats.org/officeDocument/2006/relationships/hyperlink" Target="https://bowling.lexerbowling.com/bowlingdemeyrin/ligueinternationale2024-2025-27/pl097.htm" TargetMode="External"/><Relationship Id="rId206" Type="http://schemas.openxmlformats.org/officeDocument/2006/relationships/hyperlink" Target="https://bowling.lexerbowling.com/bowlingdemeyrin/ligueinternationale2024-2025-27/pl054.htm" TargetMode="External"/><Relationship Id="rId227" Type="http://schemas.openxmlformats.org/officeDocument/2006/relationships/hyperlink" Target="https://bowling.lexerbowling.com/bowlingdemeyrin/ligueinternationale2024-2025-27/pl03A.htm" TargetMode="External"/><Relationship Id="rId248" Type="http://schemas.openxmlformats.org/officeDocument/2006/relationships/hyperlink" Target="https://bowling.lexerbowling.com/bowlingdemeyrin/ligueinternationale2024-2025-27/pl047.htm" TargetMode="External"/><Relationship Id="rId269" Type="http://schemas.openxmlformats.org/officeDocument/2006/relationships/hyperlink" Target="https://bowling.lexerbowling.com/bowlingdemeyrin/ligueinternationale2024-2025-27/pl06E.htm" TargetMode="External"/><Relationship Id="rId12" Type="http://schemas.openxmlformats.org/officeDocument/2006/relationships/hyperlink" Target="https://bowling.lexerbowling.com/bowlingdemeyrin/ligueinternationale2024-2025-27/pl01E.htm" TargetMode="External"/><Relationship Id="rId33" Type="http://schemas.openxmlformats.org/officeDocument/2006/relationships/hyperlink" Target="https://bowling.lexerbowling.com/bowlingdemeyrin/ligueinternationale2024-2025-27/pl02E.htm" TargetMode="External"/><Relationship Id="rId108" Type="http://schemas.openxmlformats.org/officeDocument/2006/relationships/hyperlink" Target="https://bowling.lexerbowling.com/bowlingdemeyrin/ligueinternationale2024-2025-27/pl010.htm" TargetMode="External"/><Relationship Id="rId129" Type="http://schemas.openxmlformats.org/officeDocument/2006/relationships/hyperlink" Target="https://bowling.lexerbowling.com/bowlingdemeyrin/ligueinternationale2024-2025-27/pl069.htm" TargetMode="External"/><Relationship Id="rId280" Type="http://schemas.openxmlformats.org/officeDocument/2006/relationships/hyperlink" Target="https://bowling.lexerbowling.com/bowlingdemeyrin/ligueinternationale2024-2025-27/pl04F.htm" TargetMode="External"/><Relationship Id="rId54" Type="http://schemas.openxmlformats.org/officeDocument/2006/relationships/hyperlink" Target="https://bowling.lexerbowling.com/bowlingdemeyrin/ligueinternationale2024-2025-27/pl07C.htm" TargetMode="External"/><Relationship Id="rId75" Type="http://schemas.openxmlformats.org/officeDocument/2006/relationships/hyperlink" Target="https://bowling.lexerbowling.com/bowlingdemeyrin/ligueinternationale2024-2025-27/pl04F.htm" TargetMode="External"/><Relationship Id="rId96" Type="http://schemas.openxmlformats.org/officeDocument/2006/relationships/hyperlink" Target="https://bowling.lexerbowling.com/bowlingdemeyrin/ligueinternationale2024-2025-27/pl03F.htm" TargetMode="External"/><Relationship Id="rId140" Type="http://schemas.openxmlformats.org/officeDocument/2006/relationships/hyperlink" Target="https://bowling.lexerbowling.com/bowlingdemeyrin/ligueinternationale2024-2025-27/pl09A.htm" TargetMode="External"/><Relationship Id="rId161" Type="http://schemas.openxmlformats.org/officeDocument/2006/relationships/hyperlink" Target="https://bowling.lexerbowling.com/bowlingdemeyrin/ligueinternationale2024-2025-27/pl094.htm" TargetMode="External"/><Relationship Id="rId182" Type="http://schemas.openxmlformats.org/officeDocument/2006/relationships/hyperlink" Target="https://bowling.lexerbowling.com/bowlingdemeyrin/ligueinternationale2024-2025-27/pl022.htm" TargetMode="External"/><Relationship Id="rId217" Type="http://schemas.openxmlformats.org/officeDocument/2006/relationships/hyperlink" Target="https://bowling.lexerbowling.com/bowlingdemeyrin/ligueinternationale2024-2025-27/pl031.htm" TargetMode="External"/><Relationship Id="rId6" Type="http://schemas.openxmlformats.org/officeDocument/2006/relationships/hyperlink" Target="https://bowling.lexerbowling.com/bowlingdemeyrin/ligueinternationale2024-2025-27/pl07C.htm" TargetMode="External"/><Relationship Id="rId238" Type="http://schemas.openxmlformats.org/officeDocument/2006/relationships/hyperlink" Target="https://bowling.lexerbowling.com/bowlingdemeyrin/ligueinternationale2024-2025-27/pl07A.htm" TargetMode="External"/><Relationship Id="rId259" Type="http://schemas.openxmlformats.org/officeDocument/2006/relationships/hyperlink" Target="https://bowling.lexerbowling.com/bowlingdemeyrin/ligueinternationale2024-2025-27/pl021.htm" TargetMode="External"/><Relationship Id="rId23" Type="http://schemas.openxmlformats.org/officeDocument/2006/relationships/hyperlink" Target="https://bowling.lexerbowling.com/bowlingdemeyrin/ligueinternationale2024-2025-27/pl021.htm" TargetMode="External"/><Relationship Id="rId119" Type="http://schemas.openxmlformats.org/officeDocument/2006/relationships/hyperlink" Target="https://bowling.lexerbowling.com/bowlingdemeyrin/ligueinternationale2024-2025-27/pl047.htm" TargetMode="External"/><Relationship Id="rId270" Type="http://schemas.openxmlformats.org/officeDocument/2006/relationships/hyperlink" Target="https://bowling.lexerbowling.com/bowlingdemeyrin/ligueinternationale2024-2025-27/pl0A0.htm" TargetMode="External"/><Relationship Id="rId291" Type="http://schemas.openxmlformats.org/officeDocument/2006/relationships/printerSettings" Target="../printerSettings/printerSettings2.bin"/><Relationship Id="rId44" Type="http://schemas.openxmlformats.org/officeDocument/2006/relationships/hyperlink" Target="https://bowling.lexerbowling.com/bowlingdemeyrin/ligueinternationale2024-2025-27/pl063.htm" TargetMode="External"/><Relationship Id="rId65" Type="http://schemas.openxmlformats.org/officeDocument/2006/relationships/hyperlink" Target="https://bowling.lexerbowling.com/bowlingdemeyrin/ligueinternationale2024-2025-27/pl07A.htm" TargetMode="External"/><Relationship Id="rId86" Type="http://schemas.openxmlformats.org/officeDocument/2006/relationships/hyperlink" Target="https://bowling.lexerbowling.com/bowlingdemeyrin/ligueinternationale2024-2025-27/pl099.htm" TargetMode="External"/><Relationship Id="rId130" Type="http://schemas.openxmlformats.org/officeDocument/2006/relationships/hyperlink" Target="https://bowling.lexerbowling.com/bowlingdemeyrin/ligueinternationale2024-2025-27/pl024.htm" TargetMode="External"/><Relationship Id="rId151" Type="http://schemas.openxmlformats.org/officeDocument/2006/relationships/hyperlink" Target="https://bowling.lexerbowling.com/bowlingdemeyrin/ligueinternationale2024-2025-27/pl010.htm" TargetMode="External"/><Relationship Id="rId172" Type="http://schemas.openxmlformats.org/officeDocument/2006/relationships/hyperlink" Target="https://bowling.lexerbowling.com/bowlingdemeyrin/ligueinternationale2024-2025-27/pl0A1.htm" TargetMode="External"/><Relationship Id="rId193" Type="http://schemas.openxmlformats.org/officeDocument/2006/relationships/hyperlink" Target="https://bowling.lexerbowling.com/bowlingdemeyrin/ligueinternationale2024-2025-27/pl08D.htm" TargetMode="External"/><Relationship Id="rId207" Type="http://schemas.openxmlformats.org/officeDocument/2006/relationships/hyperlink" Target="https://bowling.lexerbowling.com/bowlingdemeyrin/ligueinternationale2024-2025-27/pl011.htm" TargetMode="External"/><Relationship Id="rId228" Type="http://schemas.openxmlformats.org/officeDocument/2006/relationships/hyperlink" Target="https://bowling.lexerbowling.com/bowlingdemeyrin/ligueinternationale2024-2025-27/pl09B.htm" TargetMode="External"/><Relationship Id="rId249" Type="http://schemas.openxmlformats.org/officeDocument/2006/relationships/hyperlink" Target="https://bowling.lexerbowling.com/bowlingdemeyrin/ligueinternationale2024-2025-27/pl024.htm" TargetMode="External"/><Relationship Id="rId13" Type="http://schemas.openxmlformats.org/officeDocument/2006/relationships/hyperlink" Target="https://bowling.lexerbowling.com/bowlingdemeyrin/ligueinternationale2024-2025-27/pl028.htm" TargetMode="External"/><Relationship Id="rId109" Type="http://schemas.openxmlformats.org/officeDocument/2006/relationships/hyperlink" Target="https://bowling.lexerbowling.com/bowlingdemeyrin/ligueinternationale2024-2025-27/pl09E.htm" TargetMode="External"/><Relationship Id="rId260" Type="http://schemas.openxmlformats.org/officeDocument/2006/relationships/hyperlink" Target="https://bowling.lexerbowling.com/bowlingdemeyrin/ligueinternationale2024-2025-27/pl054.htm" TargetMode="External"/><Relationship Id="rId281" Type="http://schemas.openxmlformats.org/officeDocument/2006/relationships/hyperlink" Target="https://bowling.lexerbowling.com/bowlingdemeyrin/ligueinternationale2024-2025-27/pl072.htm" TargetMode="External"/><Relationship Id="rId34" Type="http://schemas.openxmlformats.org/officeDocument/2006/relationships/hyperlink" Target="https://bowling.lexerbowling.com/bowlingdemeyrin/ligueinternationale2024-2025-27/pl00C.htm" TargetMode="External"/><Relationship Id="rId55" Type="http://schemas.openxmlformats.org/officeDocument/2006/relationships/hyperlink" Target="https://bowling.lexerbowling.com/bowlingdemeyrin/ligueinternationale2024-2025-27/pl06F.htm" TargetMode="External"/><Relationship Id="rId76" Type="http://schemas.openxmlformats.org/officeDocument/2006/relationships/hyperlink" Target="https://bowling.lexerbowling.com/bowlingdemeyrin/ligueinternationale2024-2025-27/pl030.htm" TargetMode="External"/><Relationship Id="rId97" Type="http://schemas.openxmlformats.org/officeDocument/2006/relationships/hyperlink" Target="https://bowling.lexerbowling.com/bowlingdemeyrin/ligueinternationale2024-2025-27/pl098.htm" TargetMode="External"/><Relationship Id="rId120" Type="http://schemas.openxmlformats.org/officeDocument/2006/relationships/hyperlink" Target="https://bowling.lexerbowling.com/bowlingdemeyrin/ligueinternationale2024-2025-27/pl07C.htm" TargetMode="External"/><Relationship Id="rId141" Type="http://schemas.openxmlformats.org/officeDocument/2006/relationships/hyperlink" Target="https://bowling.lexerbowling.com/bowlingdemeyrin/ligueinternationale2024-2025-27/pl074.htm" TargetMode="External"/><Relationship Id="rId7" Type="http://schemas.openxmlformats.org/officeDocument/2006/relationships/hyperlink" Target="https://bowling.lexerbowling.com/bowlingdemeyrin/ligueinternationale2024-2025-27/pl069.htm" TargetMode="External"/><Relationship Id="rId71" Type="http://schemas.openxmlformats.org/officeDocument/2006/relationships/hyperlink" Target="https://bowling.lexerbowling.com/bowlingdemeyrin/ligueinternationale2024-2025-27/pl09A.htm" TargetMode="External"/><Relationship Id="rId92" Type="http://schemas.openxmlformats.org/officeDocument/2006/relationships/hyperlink" Target="https://bowling.lexerbowling.com/bowlingdemeyrin/ligueinternationale2024-2025-27/pl08F.htm" TargetMode="External"/><Relationship Id="rId162" Type="http://schemas.openxmlformats.org/officeDocument/2006/relationships/hyperlink" Target="https://bowling.lexerbowling.com/bowlingdemeyrin/ligueinternationale2024-2025-27/pl09E.htm" TargetMode="External"/><Relationship Id="rId183" Type="http://schemas.openxmlformats.org/officeDocument/2006/relationships/hyperlink" Target="https://bowling.lexerbowling.com/bowlingdemeyrin/ligueinternationale2024-2025-27/pl0A1.htm" TargetMode="External"/><Relationship Id="rId213" Type="http://schemas.openxmlformats.org/officeDocument/2006/relationships/hyperlink" Target="https://bowling.lexerbowling.com/bowlingdemeyrin/ligueinternationale2024-2025-27/pl09C.htm" TargetMode="External"/><Relationship Id="rId218" Type="http://schemas.openxmlformats.org/officeDocument/2006/relationships/hyperlink" Target="https://bowling.lexerbowling.com/bowlingdemeyrin/ligueinternationale2024-2025-27/pl007.htm" TargetMode="External"/><Relationship Id="rId234" Type="http://schemas.openxmlformats.org/officeDocument/2006/relationships/hyperlink" Target="https://bowling.lexerbowling.com/bowlingdemeyrin/ligueinternationale2024-2025-27/pl06F.htm" TargetMode="External"/><Relationship Id="rId239" Type="http://schemas.openxmlformats.org/officeDocument/2006/relationships/hyperlink" Target="https://bowling.lexerbowling.com/bowlingdemeyrin/ligueinternationale2024-2025-27/pl07C.htm" TargetMode="External"/><Relationship Id="rId2" Type="http://schemas.openxmlformats.org/officeDocument/2006/relationships/hyperlink" Target="https://bowling.lexerbowling.com/bowlingdemeyrin/ligueinternationale2024-2025-27/pl03A.htm" TargetMode="External"/><Relationship Id="rId29" Type="http://schemas.openxmlformats.org/officeDocument/2006/relationships/hyperlink" Target="https://bowling.lexerbowling.com/bowlingdemeyrin/ligueinternationale2024-2025-27/pl061.htm" TargetMode="External"/><Relationship Id="rId250" Type="http://schemas.openxmlformats.org/officeDocument/2006/relationships/hyperlink" Target="https://bowling.lexerbowling.com/bowlingdemeyrin/ligueinternationale2024-2025-27/pl090.htm" TargetMode="External"/><Relationship Id="rId255" Type="http://schemas.openxmlformats.org/officeDocument/2006/relationships/hyperlink" Target="https://bowling.lexerbowling.com/bowlingdemeyrin/ligueinternationale2024-2025-27/pl05D.htm" TargetMode="External"/><Relationship Id="rId271" Type="http://schemas.openxmlformats.org/officeDocument/2006/relationships/hyperlink" Target="https://bowling.lexerbowling.com/bowlingdemeyrin/ligueinternationale2024-2025-27/pl028.htm" TargetMode="External"/><Relationship Id="rId276" Type="http://schemas.openxmlformats.org/officeDocument/2006/relationships/hyperlink" Target="https://bowling.lexerbowling.com/bowlingdemeyrin/ligueinternationale2024-2025-27/pl009.htm" TargetMode="External"/><Relationship Id="rId292" Type="http://schemas.openxmlformats.org/officeDocument/2006/relationships/table" Target="../tables/table1.xml"/><Relationship Id="rId24" Type="http://schemas.openxmlformats.org/officeDocument/2006/relationships/hyperlink" Target="https://bowling.lexerbowling.com/bowlingdemeyrin/ligueinternationale2024-2025-27/pl009.htm" TargetMode="External"/><Relationship Id="rId40" Type="http://schemas.openxmlformats.org/officeDocument/2006/relationships/hyperlink" Target="https://bowling.lexerbowling.com/bowlingdemeyrin/ligueinternationale2024-2025-27/pl022.htm" TargetMode="External"/><Relationship Id="rId45" Type="http://schemas.openxmlformats.org/officeDocument/2006/relationships/hyperlink" Target="https://bowling.lexerbowling.com/bowlingdemeyrin/ligueinternationale2024-2025-27/pl08F.htm" TargetMode="External"/><Relationship Id="rId66" Type="http://schemas.openxmlformats.org/officeDocument/2006/relationships/hyperlink" Target="https://bowling.lexerbowling.com/bowlingdemeyrin/ligueinternationale2024-2025-27/pl070.htm" TargetMode="External"/><Relationship Id="rId87" Type="http://schemas.openxmlformats.org/officeDocument/2006/relationships/hyperlink" Target="https://bowling.lexerbowling.com/bowlingdemeyrin/ligueinternationale2024-2025-27/pl03E.htm" TargetMode="External"/><Relationship Id="rId110" Type="http://schemas.openxmlformats.org/officeDocument/2006/relationships/hyperlink" Target="https://bowling.lexerbowling.com/bowlingdemeyrin/ligueinternationale2024-2025-27/pl09E.htm" TargetMode="External"/><Relationship Id="rId115" Type="http://schemas.openxmlformats.org/officeDocument/2006/relationships/hyperlink" Target="https://bowling.lexerbowling.com/bowlingdemeyrin/ligueinternationale2024-2025-27/pl077.htm" TargetMode="External"/><Relationship Id="rId131" Type="http://schemas.openxmlformats.org/officeDocument/2006/relationships/hyperlink" Target="https://bowling.lexerbowling.com/bowlingdemeyrin/ligueinternationale2024-2025-27/pl00C.htm" TargetMode="External"/><Relationship Id="rId136" Type="http://schemas.openxmlformats.org/officeDocument/2006/relationships/hyperlink" Target="https://bowling.lexerbowling.com/bowlingdemeyrin/ligueinternationale2024-2025-27/pl011.htm" TargetMode="External"/><Relationship Id="rId157" Type="http://schemas.openxmlformats.org/officeDocument/2006/relationships/hyperlink" Target="https://bowling.lexerbowling.com/bowlingdemeyrin/ligueinternationale2024-2025-27/pl099.htm" TargetMode="External"/><Relationship Id="rId178" Type="http://schemas.openxmlformats.org/officeDocument/2006/relationships/hyperlink" Target="https://bowling.lexerbowling.com/bowlingdemeyrin/ligueinternationale2024-2025-27/pl00B.htm" TargetMode="External"/><Relationship Id="rId61" Type="http://schemas.openxmlformats.org/officeDocument/2006/relationships/hyperlink" Target="https://bowling.lexerbowling.com/bowlingdemeyrin/ligueinternationale2024-2025-27/pl018.htm" TargetMode="External"/><Relationship Id="rId82" Type="http://schemas.openxmlformats.org/officeDocument/2006/relationships/hyperlink" Target="https://bowling.lexerbowling.com/bowlingdemeyrin/ligueinternationale2024-2025-27/pl06E.htm" TargetMode="External"/><Relationship Id="rId152" Type="http://schemas.openxmlformats.org/officeDocument/2006/relationships/hyperlink" Target="https://bowling.lexerbowling.com/bowlingdemeyrin/ligueinternationale2024-2025-27/pl08D.htm" TargetMode="External"/><Relationship Id="rId173" Type="http://schemas.openxmlformats.org/officeDocument/2006/relationships/hyperlink" Target="https://bowling.lexerbowling.com/bowlingdemeyrin/ligueinternationale2024-2025-27/pl0A1.htm" TargetMode="External"/><Relationship Id="rId194" Type="http://schemas.openxmlformats.org/officeDocument/2006/relationships/hyperlink" Target="https://bowling.lexerbowling.com/bowlingdemeyrin/ligueinternationale2024-2025-27/pl06E.htm" TargetMode="External"/><Relationship Id="rId199" Type="http://schemas.openxmlformats.org/officeDocument/2006/relationships/hyperlink" Target="https://bowling.lexerbowling.com/bowlingdemeyrin/ligueinternationale2024-2025-27/pl049.htm" TargetMode="External"/><Relationship Id="rId203" Type="http://schemas.openxmlformats.org/officeDocument/2006/relationships/hyperlink" Target="https://bowling.lexerbowling.com/bowlingdemeyrin/ligueinternationale2024-2025-27/pl061.htm" TargetMode="External"/><Relationship Id="rId208" Type="http://schemas.openxmlformats.org/officeDocument/2006/relationships/hyperlink" Target="https://bowling.lexerbowling.com/bowlingdemeyrin/ligueinternationale2024-2025-27/pl048.htm" TargetMode="External"/><Relationship Id="rId229" Type="http://schemas.openxmlformats.org/officeDocument/2006/relationships/hyperlink" Target="https://bowling.lexerbowling.com/bowlingdemeyrin/ligueinternationale2024-2025-27/pl02C.htm" TargetMode="External"/><Relationship Id="rId19" Type="http://schemas.openxmlformats.org/officeDocument/2006/relationships/hyperlink" Target="https://bowling.lexerbowling.com/bowlingdemeyrin/ligueinternationale2024-2025-27/pl054.htm" TargetMode="External"/><Relationship Id="rId224" Type="http://schemas.openxmlformats.org/officeDocument/2006/relationships/hyperlink" Target="https://bowling.lexerbowling.com/bowlingdemeyrin/ligueinternationale2024-2025-27/pl047.htm" TargetMode="External"/><Relationship Id="rId240" Type="http://schemas.openxmlformats.org/officeDocument/2006/relationships/hyperlink" Target="https://bowling.lexerbowling.com/bowlingdemeyrin/ligueinternationale2024-2025-27/pl031.htm" TargetMode="External"/><Relationship Id="rId245" Type="http://schemas.openxmlformats.org/officeDocument/2006/relationships/hyperlink" Target="https://bowling.lexerbowling.com/bowlingdemeyrin/ligueinternationale2024-2025-27/pl071.htm" TargetMode="External"/><Relationship Id="rId261" Type="http://schemas.openxmlformats.org/officeDocument/2006/relationships/hyperlink" Target="https://bowling.lexerbowling.com/bowlingdemeyrin/ligueinternationale2024-2025-27/pl061.htm" TargetMode="External"/><Relationship Id="rId266" Type="http://schemas.openxmlformats.org/officeDocument/2006/relationships/hyperlink" Target="https://bowling.lexerbowling.com/bowlingdemeyrin/ligueinternationale2024-2025-27/pl03E.htm" TargetMode="External"/><Relationship Id="rId287" Type="http://schemas.openxmlformats.org/officeDocument/2006/relationships/hyperlink" Target="https://bowling.lexerbowling.com/bowlingdemeyrin/ligueinternationale2024-2025-27/pl00B.htm" TargetMode="External"/><Relationship Id="rId14" Type="http://schemas.openxmlformats.org/officeDocument/2006/relationships/hyperlink" Target="https://bowling.lexerbowling.com/bowlingdemeyrin/ligueinternationale2024-2025-27/pl018.htm" TargetMode="External"/><Relationship Id="rId30" Type="http://schemas.openxmlformats.org/officeDocument/2006/relationships/hyperlink" Target="https://bowling.lexerbowling.com/bowlingdemeyrin/ligueinternationale2024-2025-27/pl04F.htm" TargetMode="External"/><Relationship Id="rId35" Type="http://schemas.openxmlformats.org/officeDocument/2006/relationships/hyperlink" Target="https://bowling.lexerbowling.com/bowlingdemeyrin/ligueinternationale2024-2025-27/pl06E.htm" TargetMode="External"/><Relationship Id="rId56" Type="http://schemas.openxmlformats.org/officeDocument/2006/relationships/hyperlink" Target="https://bowling.lexerbowling.com/bowlingdemeyrin/ligueinternationale2024-2025-27/pl02C.htm" TargetMode="External"/><Relationship Id="rId77" Type="http://schemas.openxmlformats.org/officeDocument/2006/relationships/hyperlink" Target="https://bowling.lexerbowling.com/bowlingdemeyrin/ligueinternationale2024-2025-27/pl074.htm" TargetMode="External"/><Relationship Id="rId100" Type="http://schemas.openxmlformats.org/officeDocument/2006/relationships/hyperlink" Target="https://bowling.lexerbowling.com/bowlingdemeyrin/ligueinternationale2024-2025-27/pl090.htm" TargetMode="External"/><Relationship Id="rId105" Type="http://schemas.openxmlformats.org/officeDocument/2006/relationships/hyperlink" Target="https://bowling.lexerbowling.com/bowlingdemeyrin/ligueinternationale2024-2025-27/pl094.htm" TargetMode="External"/><Relationship Id="rId126" Type="http://schemas.openxmlformats.org/officeDocument/2006/relationships/hyperlink" Target="https://bowling.lexerbowling.com/bowlingdemeyrin/ligueinternationale2024-2025-27/pl05D.htm" TargetMode="External"/><Relationship Id="rId147" Type="http://schemas.openxmlformats.org/officeDocument/2006/relationships/hyperlink" Target="https://bowling.lexerbowling.com/bowlingdemeyrin/ligueinternationale2024-2025-27/pl049.htm" TargetMode="External"/><Relationship Id="rId168" Type="http://schemas.openxmlformats.org/officeDocument/2006/relationships/hyperlink" Target="https://bowling.lexerbowling.com/bowlingdemeyrin/ligueinternationale2024-2025-27/pl09F.htm" TargetMode="External"/><Relationship Id="rId282" Type="http://schemas.openxmlformats.org/officeDocument/2006/relationships/hyperlink" Target="https://bowling.lexerbowling.com/bowlingdemeyrin/ligueinternationale2024-2025-27/pl0A1.htm" TargetMode="External"/><Relationship Id="rId8" Type="http://schemas.openxmlformats.org/officeDocument/2006/relationships/hyperlink" Target="https://bowling.lexerbowling.com/bowlingdemeyrin/ligueinternationale2024-2025-27/pl071.htm" TargetMode="External"/><Relationship Id="rId51" Type="http://schemas.openxmlformats.org/officeDocument/2006/relationships/hyperlink" Target="https://bowling.lexerbowling.com/bowlingdemeyrin/ligueinternationale2024-2025-27/pl047.htm" TargetMode="External"/><Relationship Id="rId72" Type="http://schemas.openxmlformats.org/officeDocument/2006/relationships/hyperlink" Target="https://bowling.lexerbowling.com/bowlingdemeyrin/ligueinternationale2024-2025-27/pl09C.htm" TargetMode="External"/><Relationship Id="rId93" Type="http://schemas.openxmlformats.org/officeDocument/2006/relationships/hyperlink" Target="https://bowling.lexerbowling.com/bowlingdemeyrin/ligueinternationale2024-2025-27/pl00B.htm" TargetMode="External"/><Relationship Id="rId98" Type="http://schemas.openxmlformats.org/officeDocument/2006/relationships/hyperlink" Target="https://bowling.lexerbowling.com/bowlingdemeyrin/ligueinternationale2024-2025-27/pl072.htm" TargetMode="External"/><Relationship Id="rId121" Type="http://schemas.openxmlformats.org/officeDocument/2006/relationships/hyperlink" Target="https://bowling.lexerbowling.com/bowlingdemeyrin/ligueinternationale2024-2025-27/pl09D.htm" TargetMode="External"/><Relationship Id="rId142" Type="http://schemas.openxmlformats.org/officeDocument/2006/relationships/hyperlink" Target="https://bowling.lexerbowling.com/bowlingdemeyrin/ligueinternationale2024-2025-27/pl028.htm" TargetMode="External"/><Relationship Id="rId163" Type="http://schemas.openxmlformats.org/officeDocument/2006/relationships/hyperlink" Target="https://bowling.lexerbowling.com/bowlingdemeyrin/ligueinternationale2024-2025-27/pl08F.htm" TargetMode="External"/><Relationship Id="rId184" Type="http://schemas.openxmlformats.org/officeDocument/2006/relationships/hyperlink" Target="https://bowling.lexerbowling.com/bowlingdemeyrin/ligueinternationale2024-2025-27/pl072.htm" TargetMode="External"/><Relationship Id="rId189" Type="http://schemas.openxmlformats.org/officeDocument/2006/relationships/hyperlink" Target="https://bowling.lexerbowling.com/bowlingdemeyrin/ligueinternationale2024-2025-27/pl009.htm" TargetMode="External"/><Relationship Id="rId219" Type="http://schemas.openxmlformats.org/officeDocument/2006/relationships/hyperlink" Target="https://bowling.lexerbowling.com/bowlingdemeyrin/ligueinternationale2024-2025-27/pl071.htm" TargetMode="External"/><Relationship Id="rId3" Type="http://schemas.openxmlformats.org/officeDocument/2006/relationships/hyperlink" Target="https://bowling.lexerbowling.com/bowlingdemeyrin/ligueinternationale2024-2025-27/pl09D.htm" TargetMode="External"/><Relationship Id="rId214" Type="http://schemas.openxmlformats.org/officeDocument/2006/relationships/hyperlink" Target="https://bowling.lexerbowling.com/bowlingdemeyrin/ligueinternationale2024-2025-27/pl024.htm" TargetMode="External"/><Relationship Id="rId230" Type="http://schemas.openxmlformats.org/officeDocument/2006/relationships/hyperlink" Target="https://bowling.lexerbowling.com/bowlingdemeyrin/ligueinternationale2024-2025-27/pl077.htm" TargetMode="External"/><Relationship Id="rId235" Type="http://schemas.openxmlformats.org/officeDocument/2006/relationships/hyperlink" Target="https://bowling.lexerbowling.com/bowlingdemeyrin/ligueinternationale2024-2025-27/pl077.htm" TargetMode="External"/><Relationship Id="rId251" Type="http://schemas.openxmlformats.org/officeDocument/2006/relationships/hyperlink" Target="https://bowling.lexerbowling.com/bowlingdemeyrin/ligueinternationale2024-2025-27/pl030.htm" TargetMode="External"/><Relationship Id="rId256" Type="http://schemas.openxmlformats.org/officeDocument/2006/relationships/hyperlink" Target="https://bowling.lexerbowling.com/bowlingdemeyrin/ligueinternationale2024-2025-27/pl062.htm" TargetMode="External"/><Relationship Id="rId277" Type="http://schemas.openxmlformats.org/officeDocument/2006/relationships/hyperlink" Target="https://bowling.lexerbowling.com/bowlingdemeyrin/ligueinternationale2024-2025-27/pl01A.htm" TargetMode="External"/><Relationship Id="rId25" Type="http://schemas.openxmlformats.org/officeDocument/2006/relationships/hyperlink" Target="https://bowling.lexerbowling.com/bowlingdemeyrin/ligueinternationale2024-2025-27/pl007.htm" TargetMode="External"/><Relationship Id="rId46" Type="http://schemas.openxmlformats.org/officeDocument/2006/relationships/hyperlink" Target="https://bowling.lexerbowling.com/bowlingdemeyrin/ligueinternationale2024-2025-27/pl096.htm" TargetMode="External"/><Relationship Id="rId67" Type="http://schemas.openxmlformats.org/officeDocument/2006/relationships/hyperlink" Target="https://bowling.lexerbowling.com/bowlingdemeyrin/ligueinternationale2024-2025-27/pl024.htm" TargetMode="External"/><Relationship Id="rId116" Type="http://schemas.openxmlformats.org/officeDocument/2006/relationships/hyperlink" Target="https://bowling.lexerbowling.com/bowlingdemeyrin/ligueinternationale2024-2025-27/pl09B.htm" TargetMode="External"/><Relationship Id="rId137" Type="http://schemas.openxmlformats.org/officeDocument/2006/relationships/hyperlink" Target="https://bowling.lexerbowling.com/bowlingdemeyrin/ligueinternationale2024-2025-27/pl09C.htm" TargetMode="External"/><Relationship Id="rId158" Type="http://schemas.openxmlformats.org/officeDocument/2006/relationships/hyperlink" Target="https://bowling.lexerbowling.com/bowlingdemeyrin/ligueinternationale2024-2025-27/pl093.htm" TargetMode="External"/><Relationship Id="rId272" Type="http://schemas.openxmlformats.org/officeDocument/2006/relationships/hyperlink" Target="https://bowling.lexerbowling.com/bowlingdemeyrin/ligueinternationale2024-2025-27/pl097.htm" TargetMode="External"/><Relationship Id="rId293" Type="http://schemas.openxmlformats.org/officeDocument/2006/relationships/table" Target="../tables/table2.xml"/><Relationship Id="rId20" Type="http://schemas.openxmlformats.org/officeDocument/2006/relationships/hyperlink" Target="https://bowling.lexerbowling.com/bowlingdemeyrin/ligueinternationale2024-2025-27/pl048.htm" TargetMode="External"/><Relationship Id="rId41" Type="http://schemas.openxmlformats.org/officeDocument/2006/relationships/hyperlink" Target="https://bowling.lexerbowling.com/bowlingdemeyrin/ligueinternationale2024-2025-27/pl030.htm" TargetMode="External"/><Relationship Id="rId62" Type="http://schemas.openxmlformats.org/officeDocument/2006/relationships/hyperlink" Target="https://bowling.lexerbowling.com/bowlingdemeyrin/ligueinternationale2024-2025-27/pl00C.htm" TargetMode="External"/><Relationship Id="rId83" Type="http://schemas.openxmlformats.org/officeDocument/2006/relationships/hyperlink" Target="https://bowling.lexerbowling.com/bowlingdemeyrin/ligueinternationale2024-2025-27/pl095.htm" TargetMode="External"/><Relationship Id="rId88" Type="http://schemas.openxmlformats.org/officeDocument/2006/relationships/hyperlink" Target="https://bowling.lexerbowling.com/bowlingdemeyrin/ligueinternationale2024-2025-27/pl097.htm" TargetMode="External"/><Relationship Id="rId111" Type="http://schemas.openxmlformats.org/officeDocument/2006/relationships/hyperlink" Target="https://bowling.lexerbowling.com/bowlingdemeyrin/ligueinternationale2024-2025-27/pl09F.htm" TargetMode="External"/><Relationship Id="rId132" Type="http://schemas.openxmlformats.org/officeDocument/2006/relationships/hyperlink" Target="https://bowling.lexerbowling.com/bowlingdemeyrin/ligueinternationale2024-2025-27/pl007.htm" TargetMode="External"/><Relationship Id="rId153" Type="http://schemas.openxmlformats.org/officeDocument/2006/relationships/hyperlink" Target="https://bowling.lexerbowling.com/bowlingdemeyrin/ligueinternationale2024-2025-27/pl098.htm" TargetMode="External"/><Relationship Id="rId174" Type="http://schemas.openxmlformats.org/officeDocument/2006/relationships/hyperlink" Target="https://bowling.lexerbowling.com/bowlingdemeyrin/ligueinternationale2024-2025-27/pl0A1.htm" TargetMode="External"/><Relationship Id="rId179" Type="http://schemas.openxmlformats.org/officeDocument/2006/relationships/hyperlink" Target="https://bowling.lexerbowling.com/bowlingdemeyrin/ligueinternationale2024-2025-27/pl063.htm" TargetMode="External"/><Relationship Id="rId195" Type="http://schemas.openxmlformats.org/officeDocument/2006/relationships/hyperlink" Target="https://bowling.lexerbowling.com/bowlingdemeyrin/ligueinternationale2024-2025-27/pl095.htm" TargetMode="External"/><Relationship Id="rId209" Type="http://schemas.openxmlformats.org/officeDocument/2006/relationships/hyperlink" Target="https://bowling.lexerbowling.com/bowlingdemeyrin/ligueinternationale2024-2025-27/pl070.htm" TargetMode="External"/><Relationship Id="rId190" Type="http://schemas.openxmlformats.org/officeDocument/2006/relationships/hyperlink" Target="https://bowling.lexerbowling.com/bowlingdemeyrin/ligueinternationale2024-2025-27/pl010.htm" TargetMode="External"/><Relationship Id="rId204" Type="http://schemas.openxmlformats.org/officeDocument/2006/relationships/hyperlink" Target="https://bowling.lexerbowling.com/bowlingdemeyrin/ligueinternationale2024-2025-27/pl0A0.htm" TargetMode="External"/><Relationship Id="rId220" Type="http://schemas.openxmlformats.org/officeDocument/2006/relationships/hyperlink" Target="https://bowling.lexerbowling.com/bowlingdemeyrin/ligueinternationale2024-2025-27/pl069.htm" TargetMode="External"/><Relationship Id="rId225" Type="http://schemas.openxmlformats.org/officeDocument/2006/relationships/hyperlink" Target="https://bowling.lexerbowling.com/bowlingdemeyrin/ligueinternationale2024-2025-27/pl07C.htm" TargetMode="External"/><Relationship Id="rId241" Type="http://schemas.openxmlformats.org/officeDocument/2006/relationships/hyperlink" Target="https://bowling.lexerbowling.com/bowlingdemeyrin/ligueinternationale2024-2025-27/pl09B.htm" TargetMode="External"/><Relationship Id="rId246" Type="http://schemas.openxmlformats.org/officeDocument/2006/relationships/hyperlink" Target="https://bowling.lexerbowling.com/bowlingdemeyrin/ligueinternationale2024-2025-27/pl069.htm" TargetMode="External"/><Relationship Id="rId267" Type="http://schemas.openxmlformats.org/officeDocument/2006/relationships/hyperlink" Target="https://bowling.lexerbowling.com/bowlingdemeyrin/ligueinternationale2024-2025-27/pl02E.htm" TargetMode="External"/><Relationship Id="rId288" Type="http://schemas.openxmlformats.org/officeDocument/2006/relationships/hyperlink" Target="https://bowling.lexerbowling.com/bowlingdemeyrin/ligueinternationale2024-2025-27/pl096.htm" TargetMode="External"/><Relationship Id="rId15" Type="http://schemas.openxmlformats.org/officeDocument/2006/relationships/hyperlink" Target="https://bowling.lexerbowling.com/bowlingdemeyrin/ligueinternationale2024-2025-27/pl07A.htm" TargetMode="External"/><Relationship Id="rId36" Type="http://schemas.openxmlformats.org/officeDocument/2006/relationships/hyperlink" Target="https://bowling.lexerbowling.com/bowlingdemeyrin/ligueinternationale2024-2025-27/pl095.htm" TargetMode="External"/><Relationship Id="rId57" Type="http://schemas.openxmlformats.org/officeDocument/2006/relationships/hyperlink" Target="https://bowling.lexerbowling.com/bowlingdemeyrin/ligueinternationale2024-2025-27/pl077.htm" TargetMode="External"/><Relationship Id="rId106" Type="http://schemas.openxmlformats.org/officeDocument/2006/relationships/hyperlink" Target="https://bowling.lexerbowling.com/bowlingdemeyrin/ligueinternationale2024-2025-27/pl094.htm" TargetMode="External"/><Relationship Id="rId127" Type="http://schemas.openxmlformats.org/officeDocument/2006/relationships/hyperlink" Target="https://bowling.lexerbowling.com/bowlingdemeyrin/ligueinternationale2024-2025-27/pl071.htm" TargetMode="External"/><Relationship Id="rId262" Type="http://schemas.openxmlformats.org/officeDocument/2006/relationships/hyperlink" Target="https://bowling.lexerbowling.com/bowlingdemeyrin/ligueinternationale2024-2025-27/pl074.htm" TargetMode="External"/><Relationship Id="rId283" Type="http://schemas.openxmlformats.org/officeDocument/2006/relationships/hyperlink" Target="https://bowling.lexerbowling.com/bowlingdemeyrin/ligueinternationale2024-2025-27/pl022.htm" TargetMode="External"/><Relationship Id="rId10" Type="http://schemas.openxmlformats.org/officeDocument/2006/relationships/hyperlink" Target="https://bowling.lexerbowling.com/bowlingdemeyrin/ligueinternationale2024-2025-27/pl077.htm" TargetMode="External"/><Relationship Id="rId31" Type="http://schemas.openxmlformats.org/officeDocument/2006/relationships/hyperlink" Target="https://bowling.lexerbowling.com/bowlingdemeyrin/ligueinternationale2024-2025-27/pl01A.htm" TargetMode="External"/><Relationship Id="rId52" Type="http://schemas.openxmlformats.org/officeDocument/2006/relationships/hyperlink" Target="https://bowling.lexerbowling.com/bowlingdemeyrin/ligueinternationale2024-2025-27/pl012.htm" TargetMode="External"/><Relationship Id="rId73" Type="http://schemas.openxmlformats.org/officeDocument/2006/relationships/hyperlink" Target="https://bowling.lexerbowling.com/bowlingdemeyrin/ligueinternationale2024-2025-27/pl021.htm" TargetMode="External"/><Relationship Id="rId78" Type="http://schemas.openxmlformats.org/officeDocument/2006/relationships/hyperlink" Target="https://bowling.lexerbowling.com/bowlingdemeyrin/ligueinternationale2024-2025-27/pl049.htm" TargetMode="External"/><Relationship Id="rId94" Type="http://schemas.openxmlformats.org/officeDocument/2006/relationships/hyperlink" Target="https://bowling.lexerbowling.com/bowlingdemeyrin/ligueinternationale2024-2025-27/pl063.htm" TargetMode="External"/><Relationship Id="rId99" Type="http://schemas.openxmlformats.org/officeDocument/2006/relationships/hyperlink" Target="https://bowling.lexerbowling.com/bowlingdemeyrin/ligueinternationale2024-2025-27/pl090.htm" TargetMode="External"/><Relationship Id="rId101" Type="http://schemas.openxmlformats.org/officeDocument/2006/relationships/hyperlink" Target="https://bowling.lexerbowling.com/bowlingdemeyrin/ligueinternationale2024-2025-27/pl031.htm" TargetMode="External"/><Relationship Id="rId122" Type="http://schemas.openxmlformats.org/officeDocument/2006/relationships/hyperlink" Target="https://bowling.lexerbowling.com/bowlingdemeyrin/ligueinternationale2024-2025-27/pl01E.htm" TargetMode="External"/><Relationship Id="rId143" Type="http://schemas.openxmlformats.org/officeDocument/2006/relationships/hyperlink" Target="https://bowling.lexerbowling.com/bowlingdemeyrin/ligueinternationale2024-2025-27/pl03E.htm" TargetMode="External"/><Relationship Id="rId148" Type="http://schemas.openxmlformats.org/officeDocument/2006/relationships/hyperlink" Target="https://bowling.lexerbowling.com/bowlingdemeyrin/ligueinternationale2024-2025-27/pl061.htm" TargetMode="External"/><Relationship Id="rId164" Type="http://schemas.openxmlformats.org/officeDocument/2006/relationships/hyperlink" Target="https://bowling.lexerbowling.com/bowlingdemeyrin/ligueinternationale2024-2025-27/pl063.htm" TargetMode="External"/><Relationship Id="rId169" Type="http://schemas.openxmlformats.org/officeDocument/2006/relationships/hyperlink" Target="https://bowling.lexerbowling.com/bowlingdemeyrin/ligueinternationale2024-2025-27/pl0A0.htm" TargetMode="External"/><Relationship Id="rId185" Type="http://schemas.openxmlformats.org/officeDocument/2006/relationships/hyperlink" Target="https://bowling.lexerbowling.com/bowlingdemeyrin/ligueinternationale2024-2025-27/pl04F.htm" TargetMode="External"/><Relationship Id="rId4" Type="http://schemas.openxmlformats.org/officeDocument/2006/relationships/hyperlink" Target="https://bowling.lexerbowling.com/bowlingdemeyrin/ligueinternationale2024-2025-27/pl012.htm" TargetMode="External"/><Relationship Id="rId9" Type="http://schemas.openxmlformats.org/officeDocument/2006/relationships/hyperlink" Target="https://bowling.lexerbowling.com/bowlingdemeyrin/ligueinternationale2024-2025-27/pl02C.htm" TargetMode="External"/><Relationship Id="rId180" Type="http://schemas.openxmlformats.org/officeDocument/2006/relationships/hyperlink" Target="https://bowling.lexerbowling.com/bowlingdemeyrin/ligueinternationale2024-2025-27/pl08F.htm" TargetMode="External"/><Relationship Id="rId210" Type="http://schemas.openxmlformats.org/officeDocument/2006/relationships/hyperlink" Target="https://bowling.lexerbowling.com/bowlingdemeyrin/ligueinternationale2024-2025-27/pl00C.htm" TargetMode="External"/><Relationship Id="rId215" Type="http://schemas.openxmlformats.org/officeDocument/2006/relationships/hyperlink" Target="https://bowling.lexerbowling.com/bowlingdemeyrin/ligueinternationale2024-2025-27/pl090.htm" TargetMode="External"/><Relationship Id="rId236" Type="http://schemas.openxmlformats.org/officeDocument/2006/relationships/hyperlink" Target="https://bowling.lexerbowling.com/bowlingdemeyrin/ligueinternationale2024-2025-27/pl03A.htm" TargetMode="External"/><Relationship Id="rId257" Type="http://schemas.openxmlformats.org/officeDocument/2006/relationships/hyperlink" Target="https://bowling.lexerbowling.com/bowlingdemeyrin/ligueinternationale2024-2025-27/pl070.htm" TargetMode="External"/><Relationship Id="rId278" Type="http://schemas.openxmlformats.org/officeDocument/2006/relationships/hyperlink" Target="https://bowling.lexerbowling.com/bowlingdemeyrin/ligueinternationale2024-2025-27/pl099.htm" TargetMode="External"/><Relationship Id="rId26" Type="http://schemas.openxmlformats.org/officeDocument/2006/relationships/hyperlink" Target="https://bowling.lexerbowling.com/bowlingdemeyrin/ligueinternationale2024-2025-27/pl049.htm" TargetMode="External"/><Relationship Id="rId231" Type="http://schemas.openxmlformats.org/officeDocument/2006/relationships/hyperlink" Target="https://bowling.lexerbowling.com/bowlingdemeyrin/ligueinternationale2024-2025-27/pl012.htm" TargetMode="External"/><Relationship Id="rId252" Type="http://schemas.openxmlformats.org/officeDocument/2006/relationships/hyperlink" Target="https://bowling.lexerbowling.com/bowlingdemeyrin/ligueinternationale2024-2025-27/pl09C.htm" TargetMode="External"/><Relationship Id="rId273" Type="http://schemas.openxmlformats.org/officeDocument/2006/relationships/hyperlink" Target="https://bowling.lexerbowling.com/bowlingdemeyrin/ligueinternationale2024-2025-27/pl094.htm" TargetMode="External"/><Relationship Id="rId294" Type="http://schemas.openxmlformats.org/officeDocument/2006/relationships/table" Target="../tables/table3.xml"/><Relationship Id="rId47" Type="http://schemas.openxmlformats.org/officeDocument/2006/relationships/hyperlink" Target="https://bowling.lexerbowling.com/bowlingdemeyrin/ligueinternationale2024-2025-27/pl03F.htm" TargetMode="External"/><Relationship Id="rId68" Type="http://schemas.openxmlformats.org/officeDocument/2006/relationships/hyperlink" Target="https://bowling.lexerbowling.com/bowlingdemeyrin/ligueinternationale2024-2025-27/pl011.htm" TargetMode="External"/><Relationship Id="rId89" Type="http://schemas.openxmlformats.org/officeDocument/2006/relationships/hyperlink" Target="https://bowling.lexerbowling.com/bowlingdemeyrin/ligueinternationale2024-2025-27/pl022.htm" TargetMode="External"/><Relationship Id="rId112" Type="http://schemas.openxmlformats.org/officeDocument/2006/relationships/hyperlink" Target="https://bowling.lexerbowling.com/bowlingdemeyrin/ligueinternationale2024-2025-27/pl09F.htm" TargetMode="External"/><Relationship Id="rId133" Type="http://schemas.openxmlformats.org/officeDocument/2006/relationships/hyperlink" Target="https://bowling.lexerbowling.com/bowlingdemeyrin/ligueinternationale2024-2025-27/pl070.htm" TargetMode="External"/><Relationship Id="rId154" Type="http://schemas.openxmlformats.org/officeDocument/2006/relationships/hyperlink" Target="https://bowling.lexerbowling.com/bowlingdemeyrin/ligueinternationale2024-2025-27/pl01A.htm" TargetMode="External"/><Relationship Id="rId175" Type="http://schemas.openxmlformats.org/officeDocument/2006/relationships/hyperlink" Target="https://bowling.lexerbowling.com/bowlingdemeyrin/ligueinternationale2024-2025-27/pl09F.htm" TargetMode="External"/><Relationship Id="rId196" Type="http://schemas.openxmlformats.org/officeDocument/2006/relationships/hyperlink" Target="https://bowling.lexerbowling.com/bowlingdemeyrin/ligueinternationale2024-2025-27/pl098.htm" TargetMode="External"/><Relationship Id="rId200" Type="http://schemas.openxmlformats.org/officeDocument/2006/relationships/hyperlink" Target="https://bowling.lexerbowling.com/bowlingdemeyrin/ligueinternationale2024-2025-27/pl074.htm" TargetMode="External"/><Relationship Id="rId16" Type="http://schemas.openxmlformats.org/officeDocument/2006/relationships/hyperlink" Target="https://bowling.lexerbowling.com/bowlingdemeyrin/ligueinternationale2024-2025-27/pl062.htm" TargetMode="External"/><Relationship Id="rId221" Type="http://schemas.openxmlformats.org/officeDocument/2006/relationships/hyperlink" Target="https://bowling.lexerbowling.com/bowlingdemeyrin/ligueinternationale2024-2025-27/pl07A.htm" TargetMode="External"/><Relationship Id="rId242" Type="http://schemas.openxmlformats.org/officeDocument/2006/relationships/hyperlink" Target="https://bowling.lexerbowling.com/bowlingdemeyrin/ligueinternationale2024-2025-27/pl007.htm" TargetMode="External"/><Relationship Id="rId263" Type="http://schemas.openxmlformats.org/officeDocument/2006/relationships/hyperlink" Target="https://bowling.lexerbowling.com/bowlingdemeyrin/ligueinternationale2024-2025-27/pl09A.htm" TargetMode="External"/><Relationship Id="rId284" Type="http://schemas.openxmlformats.org/officeDocument/2006/relationships/hyperlink" Target="https://bowling.lexerbowling.com/bowlingdemeyrin/ligueinternationale2024-2025-27/pl09E.htm" TargetMode="External"/><Relationship Id="rId37" Type="http://schemas.openxmlformats.org/officeDocument/2006/relationships/hyperlink" Target="https://bowling.lexerbowling.com/bowlingdemeyrin/ligueinternationale2024-2025-27/pl099.htm" TargetMode="External"/><Relationship Id="rId58" Type="http://schemas.openxmlformats.org/officeDocument/2006/relationships/hyperlink" Target="https://bowling.lexerbowling.com/bowlingdemeyrin/ligueinternationale2024-2025-27/pl01E.htm" TargetMode="External"/><Relationship Id="rId79" Type="http://schemas.openxmlformats.org/officeDocument/2006/relationships/hyperlink" Target="https://bowling.lexerbowling.com/bowlingdemeyrin/ligueinternationale2024-2025-27/pl05D.htm" TargetMode="External"/><Relationship Id="rId102" Type="http://schemas.openxmlformats.org/officeDocument/2006/relationships/hyperlink" Target="https://bowling.lexerbowling.com/bowlingdemeyrin/ligueinternationale2024-2025-27/pl031.htm" TargetMode="External"/><Relationship Id="rId123" Type="http://schemas.openxmlformats.org/officeDocument/2006/relationships/hyperlink" Target="https://bowling.lexerbowling.com/bowlingdemeyrin/ligueinternationale2024-2025-27/pl02C.htm" TargetMode="External"/><Relationship Id="rId144" Type="http://schemas.openxmlformats.org/officeDocument/2006/relationships/hyperlink" Target="https://bowling.lexerbowling.com/bowlingdemeyrin/ligueinternationale2024-2025-27/pl02E.htm" TargetMode="External"/><Relationship Id="rId90" Type="http://schemas.openxmlformats.org/officeDocument/2006/relationships/hyperlink" Target="https://bowling.lexerbowling.com/bowlingdemeyrin/ligueinternationale2024-2025-27/pl072.htm" TargetMode="External"/><Relationship Id="rId165" Type="http://schemas.openxmlformats.org/officeDocument/2006/relationships/hyperlink" Target="https://bowling.lexerbowling.com/bowlingdemeyrin/ligueinternationale2024-2025-27/pl00B.htm" TargetMode="External"/><Relationship Id="rId186" Type="http://schemas.openxmlformats.org/officeDocument/2006/relationships/hyperlink" Target="https://bowling.lexerbowling.com/bowlingdemeyrin/ligueinternationale2024-2025-27/pl093.htm" TargetMode="External"/><Relationship Id="rId211" Type="http://schemas.openxmlformats.org/officeDocument/2006/relationships/hyperlink" Target="https://bowling.lexerbowling.com/bowlingdemeyrin/ligueinternationale2024-2025-27/pl062.htm" TargetMode="External"/><Relationship Id="rId232" Type="http://schemas.openxmlformats.org/officeDocument/2006/relationships/hyperlink" Target="https://bowling.lexerbowling.com/bowlingdemeyrin/ligueinternationale2024-2025-27/pl06F.htm" TargetMode="External"/><Relationship Id="rId253" Type="http://schemas.openxmlformats.org/officeDocument/2006/relationships/hyperlink" Target="https://bowling.lexerbowling.com/bowlingdemeyrin/ligueinternationale2024-2025-27/pl048.htm" TargetMode="External"/><Relationship Id="rId274" Type="http://schemas.openxmlformats.org/officeDocument/2006/relationships/hyperlink" Target="https://bowling.lexerbowling.com/bowlingdemeyrin/ligueinternationale2024-2025-27/pl08D.htm" TargetMode="External"/><Relationship Id="rId295" Type="http://schemas.openxmlformats.org/officeDocument/2006/relationships/table" Target="../tables/table4.xml"/><Relationship Id="rId27" Type="http://schemas.openxmlformats.org/officeDocument/2006/relationships/hyperlink" Target="https://bowling.lexerbowling.com/bowlingdemeyrin/ligueinternationale2024-2025-27/pl074.htm" TargetMode="External"/><Relationship Id="rId48" Type="http://schemas.openxmlformats.org/officeDocument/2006/relationships/hyperlink" Target="https://bowling.lexerbowling.com/bowlingdemeyrin/ligueinternationale2024-2025-27/pl09B.htm" TargetMode="External"/><Relationship Id="rId69" Type="http://schemas.openxmlformats.org/officeDocument/2006/relationships/hyperlink" Target="https://bowling.lexerbowling.com/bowlingdemeyrin/ligueinternationale2024-2025-27/pl048.htm" TargetMode="External"/><Relationship Id="rId113" Type="http://schemas.openxmlformats.org/officeDocument/2006/relationships/hyperlink" Target="https://bowling.lexerbowling.com/bowlingdemeyrin/ligueinternationale2024-2025-27/pl06F.htm" TargetMode="External"/><Relationship Id="rId134" Type="http://schemas.openxmlformats.org/officeDocument/2006/relationships/hyperlink" Target="https://bowling.lexerbowling.com/bowlingdemeyrin/ligueinternationale2024-2025-27/pl031.htm" TargetMode="External"/><Relationship Id="rId80" Type="http://schemas.openxmlformats.org/officeDocument/2006/relationships/hyperlink" Target="https://bowling.lexerbowling.com/bowlingdemeyrin/ligueinternationale2024-2025-27/pl061.htm" TargetMode="External"/><Relationship Id="rId155" Type="http://schemas.openxmlformats.org/officeDocument/2006/relationships/hyperlink" Target="https://bowling.lexerbowling.com/bowlingdemeyrin/ligueinternationale2024-2025-27/pl04F.htm" TargetMode="External"/><Relationship Id="rId176" Type="http://schemas.openxmlformats.org/officeDocument/2006/relationships/hyperlink" Target="https://bowling.lexerbowling.com/bowlingdemeyrin/ligueinternationale2024-2025-27/pl03F.htm" TargetMode="External"/><Relationship Id="rId197" Type="http://schemas.openxmlformats.org/officeDocument/2006/relationships/hyperlink" Target="https://bowling.lexerbowling.com/bowlingdemeyrin/ligueinternationale2024-2025-27/pl03E.htm" TargetMode="External"/><Relationship Id="rId201" Type="http://schemas.openxmlformats.org/officeDocument/2006/relationships/hyperlink" Target="https://bowling.lexerbowling.com/bowlingdemeyrin/ligueinternationale2024-2025-27/pl02E.htm" TargetMode="External"/><Relationship Id="rId222" Type="http://schemas.openxmlformats.org/officeDocument/2006/relationships/hyperlink" Target="https://bowling.lexerbowling.com/bowlingdemeyrin/ligueinternationale2024-2025-27/pl09D.htm" TargetMode="External"/><Relationship Id="rId243" Type="http://schemas.openxmlformats.org/officeDocument/2006/relationships/hyperlink" Target="https://bowling.lexerbowling.com/bowlingdemeyrin/ligueinternationale2024-2025-27/pl018.htm" TargetMode="External"/><Relationship Id="rId264" Type="http://schemas.openxmlformats.org/officeDocument/2006/relationships/hyperlink" Target="https://bowling.lexerbowling.com/bowlingdemeyrin/ligueinternationale2024-2025-27/pl049.htm" TargetMode="External"/><Relationship Id="rId285" Type="http://schemas.openxmlformats.org/officeDocument/2006/relationships/hyperlink" Target="https://bowling.lexerbowling.com/bowlingdemeyrin/ligueinternationale2024-2025-27/pl08F.htm" TargetMode="External"/><Relationship Id="rId17" Type="http://schemas.openxmlformats.org/officeDocument/2006/relationships/hyperlink" Target="https://bowling.lexerbowling.com/bowlingdemeyrin/ligueinternationale2024-2025-27/pl070.htm" TargetMode="External"/><Relationship Id="rId38" Type="http://schemas.openxmlformats.org/officeDocument/2006/relationships/hyperlink" Target="https://bowling.lexerbowling.com/bowlingdemeyrin/ligueinternationale2024-2025-27/pl08D.htm" TargetMode="External"/><Relationship Id="rId59" Type="http://schemas.openxmlformats.org/officeDocument/2006/relationships/hyperlink" Target="https://bowling.lexerbowling.com/bowlingdemeyrin/ligueinternationale2024-2025-27/pl069.htm" TargetMode="External"/><Relationship Id="rId103" Type="http://schemas.openxmlformats.org/officeDocument/2006/relationships/hyperlink" Target="https://bowling.lexerbowling.com/bowlingdemeyrin/ligueinternationale2024-2025-27/pl093.htm" TargetMode="External"/><Relationship Id="rId124" Type="http://schemas.openxmlformats.org/officeDocument/2006/relationships/hyperlink" Target="https://bowling.lexerbowling.com/bowlingdemeyrin/ligueinternationale2024-2025-27/pl018.htm" TargetMode="External"/><Relationship Id="rId70" Type="http://schemas.openxmlformats.org/officeDocument/2006/relationships/hyperlink" Target="https://bowling.lexerbowling.com/bowlingdemeyrin/ligueinternationale2024-2025-27/pl054.htm" TargetMode="External"/><Relationship Id="rId91" Type="http://schemas.openxmlformats.org/officeDocument/2006/relationships/hyperlink" Target="https://bowling.lexerbowling.com/bowlingdemeyrin/ligueinternationale2024-2025-27/pl098.htm" TargetMode="External"/><Relationship Id="rId145" Type="http://schemas.openxmlformats.org/officeDocument/2006/relationships/hyperlink" Target="https://bowling.lexerbowling.com/bowlingdemeyrin/ligueinternationale2024-2025-27/pl054.htm" TargetMode="External"/><Relationship Id="rId166" Type="http://schemas.openxmlformats.org/officeDocument/2006/relationships/hyperlink" Target="https://bowling.lexerbowling.com/bowlingdemeyrin/ligueinternationale2024-2025-27/pl096.htm" TargetMode="External"/><Relationship Id="rId187" Type="http://schemas.openxmlformats.org/officeDocument/2006/relationships/hyperlink" Target="https://bowling.lexerbowling.com/bowlingdemeyrin/ligueinternationale2024-2025-27/pl099.htm" TargetMode="External"/><Relationship Id="rId1" Type="http://schemas.openxmlformats.org/officeDocument/2006/relationships/hyperlink" Target="https://bowling.lexerbowling.com/bowlingdemeyrin/ligueinternationale2024-2025-27/pl09B.htm" TargetMode="External"/><Relationship Id="rId212" Type="http://schemas.openxmlformats.org/officeDocument/2006/relationships/hyperlink" Target="https://bowling.lexerbowling.com/bowlingdemeyrin/ligueinternationale2024-2025-27/pl05D.htm" TargetMode="External"/><Relationship Id="rId233" Type="http://schemas.openxmlformats.org/officeDocument/2006/relationships/hyperlink" Target="https://bowling.lexerbowling.com/bowlingdemeyrin/ligueinternationale2024-2025-27/pl012.htm" TargetMode="External"/><Relationship Id="rId254" Type="http://schemas.openxmlformats.org/officeDocument/2006/relationships/hyperlink" Target="https://bowling.lexerbowling.com/bowlingdemeyrin/ligueinternationale2024-2025-27/pl00C.htm" TargetMode="External"/><Relationship Id="rId28" Type="http://schemas.openxmlformats.org/officeDocument/2006/relationships/hyperlink" Target="https://bowling.lexerbowling.com/bowlingdemeyrin/ligueinternationale2024-2025-27/pl05D.htm" TargetMode="External"/><Relationship Id="rId49" Type="http://schemas.openxmlformats.org/officeDocument/2006/relationships/hyperlink" Target="https://bowling.lexerbowling.com/bowlingdemeyrin/ligueinternationale2024-2025-27/pl09D.htm" TargetMode="External"/><Relationship Id="rId114" Type="http://schemas.openxmlformats.org/officeDocument/2006/relationships/hyperlink" Target="https://bowling.lexerbowling.com/bowlingdemeyrin/ligueinternationale2024-2025-27/pl012.htm" TargetMode="External"/><Relationship Id="rId275" Type="http://schemas.openxmlformats.org/officeDocument/2006/relationships/hyperlink" Target="https://bowling.lexerbowling.com/bowlingdemeyrin/ligueinternationale2024-2025-27/pl010.htm" TargetMode="External"/><Relationship Id="rId296" Type="http://schemas.openxmlformats.org/officeDocument/2006/relationships/table" Target="../tables/table5.xml"/><Relationship Id="rId60" Type="http://schemas.openxmlformats.org/officeDocument/2006/relationships/hyperlink" Target="https://bowling.lexerbowling.com/bowlingdemeyrin/ligueinternationale2024-2025-27/pl028.htm" TargetMode="External"/><Relationship Id="rId81" Type="http://schemas.openxmlformats.org/officeDocument/2006/relationships/hyperlink" Target="https://bowling.lexerbowling.com/bowlingdemeyrin/ligueinternationale2024-2025-27/pl01A.htm" TargetMode="External"/><Relationship Id="rId135" Type="http://schemas.openxmlformats.org/officeDocument/2006/relationships/hyperlink" Target="https://bowling.lexerbowling.com/bowlingdemeyrin/ligueinternationale2024-2025-27/pl090.htm" TargetMode="External"/><Relationship Id="rId156" Type="http://schemas.openxmlformats.org/officeDocument/2006/relationships/hyperlink" Target="https://bowling.lexerbowling.com/bowlingdemeyrin/ligueinternationale2024-2025-27/pl009.htm" TargetMode="External"/><Relationship Id="rId177" Type="http://schemas.openxmlformats.org/officeDocument/2006/relationships/hyperlink" Target="https://bowling.lexerbowling.com/bowlingdemeyrin/ligueinternationale2024-2025-27/pl096.htm" TargetMode="External"/><Relationship Id="rId198" Type="http://schemas.openxmlformats.org/officeDocument/2006/relationships/hyperlink" Target="https://bowling.lexerbowling.com/bowlingdemeyrin/ligueinternationale2024-2025-27/pl028.htm" TargetMode="External"/><Relationship Id="rId202" Type="http://schemas.openxmlformats.org/officeDocument/2006/relationships/hyperlink" Target="https://bowling.lexerbowling.com/bowlingdemeyrin/ligueinternationale2024-2025-27/pl09A.htm" TargetMode="External"/><Relationship Id="rId223" Type="http://schemas.openxmlformats.org/officeDocument/2006/relationships/hyperlink" Target="https://bowling.lexerbowling.com/bowlingdemeyrin/ligueinternationale2024-2025-27/pl018.htm" TargetMode="External"/><Relationship Id="rId244" Type="http://schemas.openxmlformats.org/officeDocument/2006/relationships/hyperlink" Target="https://bowling.lexerbowling.com/bowlingdemeyrin/ligueinternationale2024-2025-27/pl09D.htm" TargetMode="External"/><Relationship Id="rId18" Type="http://schemas.openxmlformats.org/officeDocument/2006/relationships/hyperlink" Target="https://bowling.lexerbowling.com/bowlingdemeyrin/ligueinternationale2024-2025-27/pl011.htm" TargetMode="External"/><Relationship Id="rId39" Type="http://schemas.openxmlformats.org/officeDocument/2006/relationships/hyperlink" Target="https://bowling.lexerbowling.com/bowlingdemeyrin/ligueinternationale2024-2025-27/pl097.htm" TargetMode="External"/><Relationship Id="rId265" Type="http://schemas.openxmlformats.org/officeDocument/2006/relationships/hyperlink" Target="https://bowling.lexerbowling.com/bowlingdemeyrin/ligueinternationale2024-2025-27/pl098.htm" TargetMode="External"/><Relationship Id="rId286" Type="http://schemas.openxmlformats.org/officeDocument/2006/relationships/hyperlink" Target="https://bowling.lexerbowling.com/bowlingdemeyrin/ligueinternationale2024-2025-27/pl063.htm" TargetMode="External"/><Relationship Id="rId50" Type="http://schemas.openxmlformats.org/officeDocument/2006/relationships/hyperlink" Target="https://bowling.lexerbowling.com/bowlingdemeyrin/ligueinternationale2024-2025-27/pl03A.htm" TargetMode="External"/><Relationship Id="rId104" Type="http://schemas.openxmlformats.org/officeDocument/2006/relationships/hyperlink" Target="https://bowling.lexerbowling.com/bowlingdemeyrin/ligueinternationale2024-2025-27/pl093.htm" TargetMode="External"/><Relationship Id="rId125" Type="http://schemas.openxmlformats.org/officeDocument/2006/relationships/hyperlink" Target="https://bowling.lexerbowling.com/bowlingdemeyrin/ligueinternationale2024-2025-27/pl07A.htm" TargetMode="External"/><Relationship Id="rId146" Type="http://schemas.openxmlformats.org/officeDocument/2006/relationships/hyperlink" Target="https://bowling.lexerbowling.com/bowlingdemeyrin/ligueinternationale2024-2025-27/pl095.htm" TargetMode="External"/><Relationship Id="rId167" Type="http://schemas.openxmlformats.org/officeDocument/2006/relationships/hyperlink" Target="https://bowling.lexerbowling.com/bowlingdemeyrin/ligueinternationale2024-2025-27/pl03F.htm" TargetMode="External"/><Relationship Id="rId188" Type="http://schemas.openxmlformats.org/officeDocument/2006/relationships/hyperlink" Target="https://bowling.lexerbowling.com/bowlingdemeyrin/ligueinternationale2024-2025-27/pl01A.ht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bowling.lexerbowling.com/bowlingdemeyrin/ligueinternationale2024-2025-27/pl018.htm" TargetMode="External"/><Relationship Id="rId13" Type="http://schemas.openxmlformats.org/officeDocument/2006/relationships/hyperlink" Target="https://bowling.lexerbowling.com/bowlingdemeyrin/ligueinternationale2024-2025-27/pl024.htm" TargetMode="External"/><Relationship Id="rId18" Type="http://schemas.openxmlformats.org/officeDocument/2006/relationships/hyperlink" Target="https://bowling.lexerbowling.com/bowlingdemeyrin/ligueinternationale2024-2025-27/pl030.htm" TargetMode="External"/><Relationship Id="rId26" Type="http://schemas.openxmlformats.org/officeDocument/2006/relationships/hyperlink" Target="https://bowling.lexerbowling.com/bowlingdemeyrin/ligueinternationale2024-2025-27/pl022.htm" TargetMode="External"/><Relationship Id="rId3" Type="http://schemas.openxmlformats.org/officeDocument/2006/relationships/hyperlink" Target="https://bowling.lexerbowling.com/bowlingdemeyrin/ligueinternationale2024-2025-27/pl071.htm" TargetMode="External"/><Relationship Id="rId21" Type="http://schemas.openxmlformats.org/officeDocument/2006/relationships/hyperlink" Target="https://bowling.lexerbowling.com/bowlingdemeyrin/ligueinternationale2024-2025-27/pl06E.htm" TargetMode="External"/><Relationship Id="rId7" Type="http://schemas.openxmlformats.org/officeDocument/2006/relationships/hyperlink" Target="https://bowling.lexerbowling.com/bowlingdemeyrin/ligueinternationale2024-2025-27/pl069.htm" TargetMode="External"/><Relationship Id="rId12" Type="http://schemas.openxmlformats.org/officeDocument/2006/relationships/hyperlink" Target="https://bowling.lexerbowling.com/bowlingdemeyrin/ligueinternationale2024-2025-27/pl070.htm" TargetMode="External"/><Relationship Id="rId17" Type="http://schemas.openxmlformats.org/officeDocument/2006/relationships/hyperlink" Target="https://bowling.lexerbowling.com/bowlingdemeyrin/ligueinternationale2024-2025-27/pl04F.htm" TargetMode="External"/><Relationship Id="rId25" Type="http://schemas.openxmlformats.org/officeDocument/2006/relationships/hyperlink" Target="https://bowling.lexerbowling.com/bowlingdemeyrin/ligueinternationale2024-2025-27/pl03E.htm" TargetMode="External"/><Relationship Id="rId2" Type="http://schemas.openxmlformats.org/officeDocument/2006/relationships/hyperlink" Target="https://bowling.lexerbowling.com/bowlingdemeyrin/ligueinternationale2024-2025-27/pl012.htm" TargetMode="External"/><Relationship Id="rId16" Type="http://schemas.openxmlformats.org/officeDocument/2006/relationships/hyperlink" Target="https://bowling.lexerbowling.com/bowlingdemeyrin/ligueinternationale2024-2025-27/pl09C.htm" TargetMode="External"/><Relationship Id="rId20" Type="http://schemas.openxmlformats.org/officeDocument/2006/relationships/hyperlink" Target="https://bowling.lexerbowling.com/bowlingdemeyrin/ligueinternationale2024-2025-27/pl01A.htm" TargetMode="External"/><Relationship Id="rId29" Type="http://schemas.openxmlformats.org/officeDocument/2006/relationships/hyperlink" Target="https://bowling.lexerbowling.com/bowlingdemeyrin/ligueinternationale2024-2025-27/pl08F.htm" TargetMode="External"/><Relationship Id="rId1" Type="http://schemas.openxmlformats.org/officeDocument/2006/relationships/hyperlink" Target="https://bowling.lexerbowling.com/bowlingdemeyrin/ligueinternationale2024-2025-27/pl03A.htm" TargetMode="External"/><Relationship Id="rId6" Type="http://schemas.openxmlformats.org/officeDocument/2006/relationships/hyperlink" Target="https://bowling.lexerbowling.com/bowlingdemeyrin/ligueinternationale2024-2025-27/pl01E.htm" TargetMode="External"/><Relationship Id="rId11" Type="http://schemas.openxmlformats.org/officeDocument/2006/relationships/hyperlink" Target="https://bowling.lexerbowling.com/bowlingdemeyrin/ligueinternationale2024-2025-27/pl07A.htm" TargetMode="External"/><Relationship Id="rId24" Type="http://schemas.openxmlformats.org/officeDocument/2006/relationships/hyperlink" Target="https://bowling.lexerbowling.com/bowlingdemeyrin/ligueinternationale2024-2025-27/pl099.htm" TargetMode="External"/><Relationship Id="rId5" Type="http://schemas.openxmlformats.org/officeDocument/2006/relationships/hyperlink" Target="https://bowling.lexerbowling.com/bowlingdemeyrin/ligueinternationale2024-2025-27/pl06F.htm" TargetMode="External"/><Relationship Id="rId15" Type="http://schemas.openxmlformats.org/officeDocument/2006/relationships/hyperlink" Target="https://bowling.lexerbowling.com/bowlingdemeyrin/ligueinternationale2024-2025-27/pl054.htm" TargetMode="External"/><Relationship Id="rId23" Type="http://schemas.openxmlformats.org/officeDocument/2006/relationships/hyperlink" Target="https://bowling.lexerbowling.com/bowlingdemeyrin/ligueinternationale2024-2025-27/pl08D.htm" TargetMode="External"/><Relationship Id="rId28" Type="http://schemas.openxmlformats.org/officeDocument/2006/relationships/hyperlink" Target="https://bowling.lexerbowling.com/bowlingdemeyrin/ligueinternationale2024-2025-27/pl098.htm" TargetMode="External"/><Relationship Id="rId10" Type="http://schemas.openxmlformats.org/officeDocument/2006/relationships/hyperlink" Target="https://bowling.lexerbowling.com/bowlingdemeyrin/ligueinternationale2024-2025-27/pl007.htm" TargetMode="External"/><Relationship Id="rId19" Type="http://schemas.openxmlformats.org/officeDocument/2006/relationships/hyperlink" Target="https://bowling.lexerbowling.com/bowlingdemeyrin/ligueinternationale2024-2025-27/pl049.htm" TargetMode="External"/><Relationship Id="rId4" Type="http://schemas.openxmlformats.org/officeDocument/2006/relationships/hyperlink" Target="https://bowling.lexerbowling.com/bowlingdemeyrin/ligueinternationale2024-2025-27/pl07C.htm" TargetMode="External"/><Relationship Id="rId9" Type="http://schemas.openxmlformats.org/officeDocument/2006/relationships/hyperlink" Target="https://bowling.lexerbowling.com/bowlingdemeyrin/ligueinternationale2024-2025-27/pl00C.htm" TargetMode="External"/><Relationship Id="rId14" Type="http://schemas.openxmlformats.org/officeDocument/2006/relationships/hyperlink" Target="https://bowling.lexerbowling.com/bowlingdemeyrin/ligueinternationale2024-2025-27/pl048.htm" TargetMode="External"/><Relationship Id="rId22" Type="http://schemas.openxmlformats.org/officeDocument/2006/relationships/hyperlink" Target="https://bowling.lexerbowling.com/bowlingdemeyrin/ligueinternationale2024-2025-27/pl095.htm" TargetMode="External"/><Relationship Id="rId27" Type="http://schemas.openxmlformats.org/officeDocument/2006/relationships/hyperlink" Target="https://bowling.lexerbowling.com/bowlingdemeyrin/ligueinternationale2024-2025-27/pl072.htm" TargetMode="External"/><Relationship Id="rId30" Type="http://schemas.openxmlformats.org/officeDocument/2006/relationships/hyperlink" Target="https://bowling.lexerbowling.com/bowlingdemeyrin/ligueinternationale2024-2025-27/pl03F.htm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bowling.lexerbowling.com/bowlingdemeyrin/ligueinternationale2024-2025-27/pl02C.htm" TargetMode="External"/><Relationship Id="rId18" Type="http://schemas.openxmlformats.org/officeDocument/2006/relationships/hyperlink" Target="https://bowling.lexerbowling.com/bowlingdemeyrin/ligueinternationale2024-2025-27/pl00C.htm" TargetMode="External"/><Relationship Id="rId26" Type="http://schemas.openxmlformats.org/officeDocument/2006/relationships/hyperlink" Target="https://bowling.lexerbowling.com/bowlingdemeyrin/ligueinternationale2024-2025-27/pl099.htm" TargetMode="External"/><Relationship Id="rId39" Type="http://schemas.openxmlformats.org/officeDocument/2006/relationships/hyperlink" Target="https://bowling.lexerbowling.com/bowlingdemeyrin/ligueinternationale2024-2025-27/pl071.htm" TargetMode="External"/><Relationship Id="rId21" Type="http://schemas.openxmlformats.org/officeDocument/2006/relationships/hyperlink" Target="https://bowling.lexerbowling.com/bowlingdemeyrin/ligueinternationale2024-2025-27/pl030.htm" TargetMode="External"/><Relationship Id="rId34" Type="http://schemas.openxmlformats.org/officeDocument/2006/relationships/hyperlink" Target="https://bowling.lexerbowling.com/bowlingdemeyrin/ligueinternationale2024-2025-27/pl07C.htm" TargetMode="External"/><Relationship Id="rId42" Type="http://schemas.openxmlformats.org/officeDocument/2006/relationships/hyperlink" Target="https://bowling.lexerbowling.com/bowlingdemeyrin/ligueinternationale2024-2025-27/pl095.htm" TargetMode="External"/><Relationship Id="rId47" Type="http://schemas.openxmlformats.org/officeDocument/2006/relationships/hyperlink" Target="https://bowling.lexerbowling.com/bowlingdemeyrin/ligueinternationale2024-2025-27/pl007.htm" TargetMode="External"/><Relationship Id="rId50" Type="http://schemas.openxmlformats.org/officeDocument/2006/relationships/hyperlink" Target="https://bowling.lexerbowling.com/bowlingdemeyrin/ligueinternationale2024-2025-27/pl04F.htm" TargetMode="External"/><Relationship Id="rId55" Type="http://schemas.openxmlformats.org/officeDocument/2006/relationships/hyperlink" Target="https://bowling.lexerbowling.com/bowlingdemeyrin/ligueinternationale2024-2025-27/pl08D.htm" TargetMode="External"/><Relationship Id="rId63" Type="http://schemas.openxmlformats.org/officeDocument/2006/relationships/hyperlink" Target="https://bowling.lexerbowling.com/bowlingdemeyrin/ligueinternationale2024-2025-27/pl077.htm" TargetMode="External"/><Relationship Id="rId68" Type="http://schemas.openxmlformats.org/officeDocument/2006/relationships/hyperlink" Target="https://bowling.lexerbowling.com/bowlingdemeyrin/ligueinternationale2024-2025-27/pl061.htm" TargetMode="External"/><Relationship Id="rId76" Type="http://schemas.openxmlformats.org/officeDocument/2006/relationships/hyperlink" Target="https://bowling.lexerbowling.com/bowlingdemeyrin/ligueinternationale2024-2025-27/pl01E.htm" TargetMode="External"/><Relationship Id="rId84" Type="http://schemas.openxmlformats.org/officeDocument/2006/relationships/hyperlink" Target="https://bowling.lexerbowling.com/bowlingdemeyrin/ligueinternationale2024-2025-27/pl074.htm" TargetMode="External"/><Relationship Id="rId89" Type="http://schemas.openxmlformats.org/officeDocument/2006/relationships/hyperlink" Target="https://bowling.lexerbowling.com/bowlingdemeyrin/ligueinternationale2024-2025-27/pl00B.htm" TargetMode="External"/><Relationship Id="rId7" Type="http://schemas.openxmlformats.org/officeDocument/2006/relationships/hyperlink" Target="https://bowling.lexerbowling.com/bowlingdemeyrin/ligueinternationale2024-2025-27/pl07A.htm" TargetMode="External"/><Relationship Id="rId71" Type="http://schemas.openxmlformats.org/officeDocument/2006/relationships/hyperlink" Target="https://bowling.lexerbowling.com/bowlingdemeyrin/ligueinternationale2024-2025-27/pl009.htm" TargetMode="External"/><Relationship Id="rId2" Type="http://schemas.openxmlformats.org/officeDocument/2006/relationships/hyperlink" Target="https://bowling.lexerbowling.com/bowlingdemeyrin/ligueinternationale2024-2025-27/pl09D.htm" TargetMode="External"/><Relationship Id="rId16" Type="http://schemas.openxmlformats.org/officeDocument/2006/relationships/hyperlink" Target="https://bowling.lexerbowling.com/bowlingdemeyrin/ligueinternationale2024-2025-27/pl095.htm" TargetMode="External"/><Relationship Id="rId29" Type="http://schemas.openxmlformats.org/officeDocument/2006/relationships/hyperlink" Target="https://bowling.lexerbowling.com/bowlingdemeyrin/ligueinternationale2024-2025-27/pl063.htm" TargetMode="External"/><Relationship Id="rId11" Type="http://schemas.openxmlformats.org/officeDocument/2006/relationships/hyperlink" Target="https://bowling.lexerbowling.com/bowlingdemeyrin/ligueinternationale2024-2025-27/pl049.htm" TargetMode="External"/><Relationship Id="rId24" Type="http://schemas.openxmlformats.org/officeDocument/2006/relationships/hyperlink" Target="https://bowling.lexerbowling.com/bowlingdemeyrin/ligueinternationale2024-2025-27/pl022.htm" TargetMode="External"/><Relationship Id="rId32" Type="http://schemas.openxmlformats.org/officeDocument/2006/relationships/hyperlink" Target="https://bowling.lexerbowling.com/bowlingdemeyrin/ligueinternationale2024-2025-27/pl09B.htm" TargetMode="External"/><Relationship Id="rId37" Type="http://schemas.openxmlformats.org/officeDocument/2006/relationships/hyperlink" Target="https://bowling.lexerbowling.com/bowlingdemeyrin/ligueinternationale2024-2025-27/pl047.htm" TargetMode="External"/><Relationship Id="rId40" Type="http://schemas.openxmlformats.org/officeDocument/2006/relationships/hyperlink" Target="https://bowling.lexerbowling.com/bowlingdemeyrin/ligueinternationale2024-2025-27/pl069.htm" TargetMode="External"/><Relationship Id="rId45" Type="http://schemas.openxmlformats.org/officeDocument/2006/relationships/hyperlink" Target="https://bowling.lexerbowling.com/bowlingdemeyrin/ligueinternationale2024-2025-27/pl061.htm" TargetMode="External"/><Relationship Id="rId53" Type="http://schemas.openxmlformats.org/officeDocument/2006/relationships/hyperlink" Target="https://bowling.lexerbowling.com/bowlingdemeyrin/ligueinternationale2024-2025-27/pl09A.htm" TargetMode="External"/><Relationship Id="rId58" Type="http://schemas.openxmlformats.org/officeDocument/2006/relationships/hyperlink" Target="https://bowling.lexerbowling.com/bowlingdemeyrin/ligueinternationale2024-2025-27/pl08F.htm" TargetMode="External"/><Relationship Id="rId66" Type="http://schemas.openxmlformats.org/officeDocument/2006/relationships/hyperlink" Target="https://bowling.lexerbowling.com/bowlingdemeyrin/ligueinternationale2024-2025-27/pl071.htm" TargetMode="External"/><Relationship Id="rId74" Type="http://schemas.openxmlformats.org/officeDocument/2006/relationships/hyperlink" Target="https://bowling.lexerbowling.com/bowlingdemeyrin/ligueinternationale2024-2025-27/pl07A.htm" TargetMode="External"/><Relationship Id="rId79" Type="http://schemas.openxmlformats.org/officeDocument/2006/relationships/hyperlink" Target="https://bowling.lexerbowling.com/bowlingdemeyrin/ligueinternationale2024-2025-27/pl022.htm" TargetMode="External"/><Relationship Id="rId87" Type="http://schemas.openxmlformats.org/officeDocument/2006/relationships/hyperlink" Target="https://bowling.lexerbowling.com/bowlingdemeyrin/ligueinternationale2024-2025-27/pl095.htm" TargetMode="External"/><Relationship Id="rId5" Type="http://schemas.openxmlformats.org/officeDocument/2006/relationships/hyperlink" Target="https://bowling.lexerbowling.com/bowlingdemeyrin/ligueinternationale2024-2025-27/pl07C.htm" TargetMode="External"/><Relationship Id="rId61" Type="http://schemas.openxmlformats.org/officeDocument/2006/relationships/hyperlink" Target="https://bowling.lexerbowling.com/bowlingdemeyrin/ligueinternationale2024-2025-27/pl012.htm" TargetMode="External"/><Relationship Id="rId82" Type="http://schemas.openxmlformats.org/officeDocument/2006/relationships/hyperlink" Target="https://bowling.lexerbowling.com/bowlingdemeyrin/ligueinternationale2024-2025-27/pl06F.htm" TargetMode="External"/><Relationship Id="rId90" Type="http://schemas.openxmlformats.org/officeDocument/2006/relationships/hyperlink" Target="https://bowling.lexerbowling.com/bowlingdemeyrin/ligueinternationale2024-2025-27/pl063.htm" TargetMode="External"/><Relationship Id="rId19" Type="http://schemas.openxmlformats.org/officeDocument/2006/relationships/hyperlink" Target="https://bowling.lexerbowling.com/bowlingdemeyrin/ligueinternationale2024-2025-27/pl048.htm" TargetMode="External"/><Relationship Id="rId14" Type="http://schemas.openxmlformats.org/officeDocument/2006/relationships/hyperlink" Target="https://bowling.lexerbowling.com/bowlingdemeyrin/ligueinternationale2024-2025-27/pl024.htm" TargetMode="External"/><Relationship Id="rId22" Type="http://schemas.openxmlformats.org/officeDocument/2006/relationships/hyperlink" Target="https://bowling.lexerbowling.com/bowlingdemeyrin/ligueinternationale2024-2025-27/pl03E.htm" TargetMode="External"/><Relationship Id="rId27" Type="http://schemas.openxmlformats.org/officeDocument/2006/relationships/hyperlink" Target="https://bowling.lexerbowling.com/bowlingdemeyrin/ligueinternationale2024-2025-27/pl061.htm" TargetMode="External"/><Relationship Id="rId30" Type="http://schemas.openxmlformats.org/officeDocument/2006/relationships/hyperlink" Target="https://bowling.lexerbowling.com/bowlingdemeyrin/ligueinternationale2024-2025-27/pl096.htm" TargetMode="External"/><Relationship Id="rId35" Type="http://schemas.openxmlformats.org/officeDocument/2006/relationships/hyperlink" Target="https://bowling.lexerbowling.com/bowlingdemeyrin/ligueinternationale2024-2025-27/pl012.htm" TargetMode="External"/><Relationship Id="rId43" Type="http://schemas.openxmlformats.org/officeDocument/2006/relationships/hyperlink" Target="https://bowling.lexerbowling.com/bowlingdemeyrin/ligueinternationale2024-2025-27/pl099.htm" TargetMode="External"/><Relationship Id="rId48" Type="http://schemas.openxmlformats.org/officeDocument/2006/relationships/hyperlink" Target="https://bowling.lexerbowling.com/bowlingdemeyrin/ligueinternationale2024-2025-27/pl021.htm" TargetMode="External"/><Relationship Id="rId56" Type="http://schemas.openxmlformats.org/officeDocument/2006/relationships/hyperlink" Target="https://bowling.lexerbowling.com/bowlingdemeyrin/ligueinternationale2024-2025-27/pl022.htm" TargetMode="External"/><Relationship Id="rId64" Type="http://schemas.openxmlformats.org/officeDocument/2006/relationships/hyperlink" Target="https://bowling.lexerbowling.com/bowlingdemeyrin/ligueinternationale2024-2025-27/pl069.htm" TargetMode="External"/><Relationship Id="rId69" Type="http://schemas.openxmlformats.org/officeDocument/2006/relationships/hyperlink" Target="https://bowling.lexerbowling.com/bowlingdemeyrin/ligueinternationale2024-2025-27/pl048.htm" TargetMode="External"/><Relationship Id="rId77" Type="http://schemas.openxmlformats.org/officeDocument/2006/relationships/hyperlink" Target="https://bowling.lexerbowling.com/bowlingdemeyrin/ligueinternationale2024-2025-27/pl070.htm" TargetMode="External"/><Relationship Id="rId8" Type="http://schemas.openxmlformats.org/officeDocument/2006/relationships/hyperlink" Target="https://bowling.lexerbowling.com/bowlingdemeyrin/ligueinternationale2024-2025-27/pl012.htm" TargetMode="External"/><Relationship Id="rId51" Type="http://schemas.openxmlformats.org/officeDocument/2006/relationships/hyperlink" Target="https://bowling.lexerbowling.com/bowlingdemeyrin/ligueinternationale2024-2025-27/pl09C.htm" TargetMode="External"/><Relationship Id="rId72" Type="http://schemas.openxmlformats.org/officeDocument/2006/relationships/hyperlink" Target="https://bowling.lexerbowling.com/bowlingdemeyrin/ligueinternationale2024-2025-27/pl09A.htm" TargetMode="External"/><Relationship Id="rId80" Type="http://schemas.openxmlformats.org/officeDocument/2006/relationships/hyperlink" Target="https://bowling.lexerbowling.com/bowlingdemeyrin/ligueinternationale2024-2025-27/pl049.htm" TargetMode="External"/><Relationship Id="rId85" Type="http://schemas.openxmlformats.org/officeDocument/2006/relationships/hyperlink" Target="https://bowling.lexerbowling.com/bowlingdemeyrin/ligueinternationale2024-2025-27/pl097.htm" TargetMode="External"/><Relationship Id="rId3" Type="http://schemas.openxmlformats.org/officeDocument/2006/relationships/hyperlink" Target="https://bowling.lexerbowling.com/bowlingdemeyrin/ligueinternationale2024-2025-27/pl05D.htm" TargetMode="External"/><Relationship Id="rId12" Type="http://schemas.openxmlformats.org/officeDocument/2006/relationships/hyperlink" Target="https://bowling.lexerbowling.com/bowlingdemeyrin/ligueinternationale2024-2025-27/pl054.htm" TargetMode="External"/><Relationship Id="rId17" Type="http://schemas.openxmlformats.org/officeDocument/2006/relationships/hyperlink" Target="https://bowling.lexerbowling.com/bowlingdemeyrin/ligueinternationale2024-2025-27/pl01A.htm" TargetMode="External"/><Relationship Id="rId25" Type="http://schemas.openxmlformats.org/officeDocument/2006/relationships/hyperlink" Target="https://bowling.lexerbowling.com/bowlingdemeyrin/ligueinternationale2024-2025-27/pl08D.htm" TargetMode="External"/><Relationship Id="rId33" Type="http://schemas.openxmlformats.org/officeDocument/2006/relationships/hyperlink" Target="https://bowling.lexerbowling.com/bowlingdemeyrin/ligueinternationale2024-2025-27/pl03A.htm" TargetMode="External"/><Relationship Id="rId38" Type="http://schemas.openxmlformats.org/officeDocument/2006/relationships/hyperlink" Target="https://bowling.lexerbowling.com/bowlingdemeyrin/ligueinternationale2024-2025-27/pl02C.htm" TargetMode="External"/><Relationship Id="rId46" Type="http://schemas.openxmlformats.org/officeDocument/2006/relationships/hyperlink" Target="https://bowling.lexerbowling.com/bowlingdemeyrin/ligueinternationale2024-2025-27/pl07A.htm" TargetMode="External"/><Relationship Id="rId59" Type="http://schemas.openxmlformats.org/officeDocument/2006/relationships/hyperlink" Target="https://bowling.lexerbowling.com/bowlingdemeyrin/ligueinternationale2024-2025-27/pl00B.htm" TargetMode="External"/><Relationship Id="rId67" Type="http://schemas.openxmlformats.org/officeDocument/2006/relationships/hyperlink" Target="https://bowling.lexerbowling.com/bowlingdemeyrin/ligueinternationale2024-2025-27/pl07C.htm" TargetMode="External"/><Relationship Id="rId20" Type="http://schemas.openxmlformats.org/officeDocument/2006/relationships/hyperlink" Target="https://bowling.lexerbowling.com/bowlingdemeyrin/ligueinternationale2024-2025-27/pl097.htm" TargetMode="External"/><Relationship Id="rId41" Type="http://schemas.openxmlformats.org/officeDocument/2006/relationships/hyperlink" Target="https://bowling.lexerbowling.com/bowlingdemeyrin/ligueinternationale2024-2025-27/pl018.htm" TargetMode="External"/><Relationship Id="rId54" Type="http://schemas.openxmlformats.org/officeDocument/2006/relationships/hyperlink" Target="https://bowling.lexerbowling.com/bowlingdemeyrin/ligueinternationale2024-2025-27/pl049.htm" TargetMode="External"/><Relationship Id="rId62" Type="http://schemas.openxmlformats.org/officeDocument/2006/relationships/hyperlink" Target="https://bowling.lexerbowling.com/bowlingdemeyrin/ligueinternationale2024-2025-27/pl02C.htm" TargetMode="External"/><Relationship Id="rId70" Type="http://schemas.openxmlformats.org/officeDocument/2006/relationships/hyperlink" Target="https://bowling.lexerbowling.com/bowlingdemeyrin/ligueinternationale2024-2025-27/pl028.htm" TargetMode="External"/><Relationship Id="rId75" Type="http://schemas.openxmlformats.org/officeDocument/2006/relationships/hyperlink" Target="https://bowling.lexerbowling.com/bowlingdemeyrin/ligueinternationale2024-2025-27/pl062.htm" TargetMode="External"/><Relationship Id="rId83" Type="http://schemas.openxmlformats.org/officeDocument/2006/relationships/hyperlink" Target="https://bowling.lexerbowling.com/bowlingdemeyrin/ligueinternationale2024-2025-27/pl007.htm" TargetMode="External"/><Relationship Id="rId88" Type="http://schemas.openxmlformats.org/officeDocument/2006/relationships/hyperlink" Target="https://bowling.lexerbowling.com/bowlingdemeyrin/ligueinternationale2024-2025-27/pl05D.htm" TargetMode="External"/><Relationship Id="rId91" Type="http://schemas.openxmlformats.org/officeDocument/2006/relationships/printerSettings" Target="../printerSettings/printerSettings3.bin"/><Relationship Id="rId1" Type="http://schemas.openxmlformats.org/officeDocument/2006/relationships/hyperlink" Target="https://bowling.lexerbowling.com/bowlingdemeyrin/ligueinternationale2024-2025-27/pl03A.htm" TargetMode="External"/><Relationship Id="rId6" Type="http://schemas.openxmlformats.org/officeDocument/2006/relationships/hyperlink" Target="https://bowling.lexerbowling.com/bowlingdemeyrin/ligueinternationale2024-2025-27/pl01E.htm" TargetMode="External"/><Relationship Id="rId15" Type="http://schemas.openxmlformats.org/officeDocument/2006/relationships/hyperlink" Target="https://bowling.lexerbowling.com/bowlingdemeyrin/ligueinternationale2024-2025-27/pl06E.htm" TargetMode="External"/><Relationship Id="rId23" Type="http://schemas.openxmlformats.org/officeDocument/2006/relationships/hyperlink" Target="https://bowling.lexerbowling.com/bowlingdemeyrin/ligueinternationale2024-2025-27/pl009.htm" TargetMode="External"/><Relationship Id="rId28" Type="http://schemas.openxmlformats.org/officeDocument/2006/relationships/hyperlink" Target="https://bowling.lexerbowling.com/bowlingdemeyrin/ligueinternationale2024-2025-27/pl00B.htm" TargetMode="External"/><Relationship Id="rId36" Type="http://schemas.openxmlformats.org/officeDocument/2006/relationships/hyperlink" Target="https://bowling.lexerbowling.com/bowlingdemeyrin/ligueinternationale2024-2025-27/pl01E.htm" TargetMode="External"/><Relationship Id="rId49" Type="http://schemas.openxmlformats.org/officeDocument/2006/relationships/hyperlink" Target="https://bowling.lexerbowling.com/bowlingdemeyrin/ligueinternationale2024-2025-27/pl01A.htm" TargetMode="External"/><Relationship Id="rId57" Type="http://schemas.openxmlformats.org/officeDocument/2006/relationships/hyperlink" Target="https://bowling.lexerbowling.com/bowlingdemeyrin/ligueinternationale2024-2025-27/pl063.htm" TargetMode="External"/><Relationship Id="rId10" Type="http://schemas.openxmlformats.org/officeDocument/2006/relationships/hyperlink" Target="https://bowling.lexerbowling.com/bowlingdemeyrin/ligueinternationale2024-2025-27/pl074.htm" TargetMode="External"/><Relationship Id="rId31" Type="http://schemas.openxmlformats.org/officeDocument/2006/relationships/hyperlink" Target="https://bowling.lexerbowling.com/bowlingdemeyrin/ligueinternationale2024-2025-27/pl06F.htm" TargetMode="External"/><Relationship Id="rId44" Type="http://schemas.openxmlformats.org/officeDocument/2006/relationships/hyperlink" Target="https://bowling.lexerbowling.com/bowlingdemeyrin/ligueinternationale2024-2025-27/pl011.htm" TargetMode="External"/><Relationship Id="rId52" Type="http://schemas.openxmlformats.org/officeDocument/2006/relationships/hyperlink" Target="https://bowling.lexerbowling.com/bowlingdemeyrin/ligueinternationale2024-2025-27/pl02E.htm" TargetMode="External"/><Relationship Id="rId60" Type="http://schemas.openxmlformats.org/officeDocument/2006/relationships/hyperlink" Target="https://bowling.lexerbowling.com/bowlingdemeyrin/ligueinternationale2024-2025-27/pl03F.htm" TargetMode="External"/><Relationship Id="rId65" Type="http://schemas.openxmlformats.org/officeDocument/2006/relationships/hyperlink" Target="https://bowling.lexerbowling.com/bowlingdemeyrin/ligueinternationale2024-2025-27/pl03A.htm" TargetMode="External"/><Relationship Id="rId73" Type="http://schemas.openxmlformats.org/officeDocument/2006/relationships/hyperlink" Target="https://bowling.lexerbowling.com/bowlingdemeyrin/ligueinternationale2024-2025-27/pl018.htm" TargetMode="External"/><Relationship Id="rId78" Type="http://schemas.openxmlformats.org/officeDocument/2006/relationships/hyperlink" Target="https://bowling.lexerbowling.com/bowlingdemeyrin/ligueinternationale2024-2025-27/pl024.htm" TargetMode="External"/><Relationship Id="rId81" Type="http://schemas.openxmlformats.org/officeDocument/2006/relationships/hyperlink" Target="https://bowling.lexerbowling.com/bowlingdemeyrin/ligueinternationale2024-2025-27/pl08D.htm" TargetMode="External"/><Relationship Id="rId86" Type="http://schemas.openxmlformats.org/officeDocument/2006/relationships/hyperlink" Target="https://bowling.lexerbowling.com/bowlingdemeyrin/ligueinternationale2024-2025-27/pl06E.htm" TargetMode="External"/><Relationship Id="rId4" Type="http://schemas.openxmlformats.org/officeDocument/2006/relationships/hyperlink" Target="https://bowling.lexerbowling.com/bowlingdemeyrin/ligueinternationale2024-2025-27/pl071.htm" TargetMode="External"/><Relationship Id="rId9" Type="http://schemas.openxmlformats.org/officeDocument/2006/relationships/hyperlink" Target="https://bowling.lexerbowling.com/bowlingdemeyrin/ligueinternationale2024-2025-27/pl077.htm" TargetMode="Externa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meyrin/ligueinternationale2024-2025-27/pl093.htm" TargetMode="External"/><Relationship Id="rId21" Type="http://schemas.openxmlformats.org/officeDocument/2006/relationships/hyperlink" Target="https://bowling.lexerbowling.com/bowlingdemeyrin/ligueinternationale2024-2025-27/pl048.htm" TargetMode="External"/><Relationship Id="rId42" Type="http://schemas.openxmlformats.org/officeDocument/2006/relationships/hyperlink" Target="https://bowling.lexerbowling.com/bowlingdemeyrin/ligueinternationale2024-2025-27/pl030.htm" TargetMode="External"/><Relationship Id="rId63" Type="http://schemas.openxmlformats.org/officeDocument/2006/relationships/hyperlink" Target="https://bowling.lexerbowling.com/bowlingdemeyrin/ligueinternationale2024-2025-27/pl06F.htm" TargetMode="External"/><Relationship Id="rId84" Type="http://schemas.openxmlformats.org/officeDocument/2006/relationships/hyperlink" Target="https://bowling.lexerbowling.com/bowlingdemeyrin/ligueinternationale2024-2025-27/pl048.htm" TargetMode="External"/><Relationship Id="rId138" Type="http://schemas.openxmlformats.org/officeDocument/2006/relationships/hyperlink" Target="https://bowling.lexerbowling.com/bowlingdemeyrin/ligueinternationale2024-2025-27/pl02C.htm" TargetMode="External"/><Relationship Id="rId159" Type="http://schemas.openxmlformats.org/officeDocument/2006/relationships/hyperlink" Target="https://bowling.lexerbowling.com/bowlingdemeyrin/ligueinternationale2024-2025-27/pl048.htm" TargetMode="External"/><Relationship Id="rId170" Type="http://schemas.openxmlformats.org/officeDocument/2006/relationships/hyperlink" Target="https://bowling.lexerbowling.com/bowlingdemeyrin/ligueinternationale2024-2025-27/pl022.htm" TargetMode="External"/><Relationship Id="rId191" Type="http://schemas.openxmlformats.org/officeDocument/2006/relationships/hyperlink" Target="https://bowling.lexerbowling.com/bowlingdemeyrin/ligueinternationale2024-2025-27/pl07C.htm" TargetMode="External"/><Relationship Id="rId205" Type="http://schemas.openxmlformats.org/officeDocument/2006/relationships/hyperlink" Target="https://bowling.lexerbowling.com/bowlingdemeyrin/ligueinternationale2024-2025-27/pl04F.htm" TargetMode="External"/><Relationship Id="rId226" Type="http://schemas.openxmlformats.org/officeDocument/2006/relationships/hyperlink" Target="https://bowling.lexerbowling.com/bowlingdemeyrin/ligueinternationale2024-2025-27/pl05D.htm" TargetMode="External"/><Relationship Id="rId247" Type="http://schemas.openxmlformats.org/officeDocument/2006/relationships/hyperlink" Target="https://bowling.lexerbowling.com/bowlingdemeyrin/ligueinternationale2024-2025-27/pl024.htm" TargetMode="External"/><Relationship Id="rId107" Type="http://schemas.openxmlformats.org/officeDocument/2006/relationships/hyperlink" Target="https://bowling.lexerbowling.com/bowlingdemeyrin/ligueinternationale2024-2025-27/pl06E.htm" TargetMode="External"/><Relationship Id="rId268" Type="http://schemas.openxmlformats.org/officeDocument/2006/relationships/hyperlink" Target="https://bowling.lexerbowling.com/bowlingdemeyrin/ligueinternationale2024-2025-27/pl063.htm" TargetMode="External"/><Relationship Id="rId11" Type="http://schemas.openxmlformats.org/officeDocument/2006/relationships/hyperlink" Target="https://bowling.lexerbowling.com/bowlingdemeyrin/ligueinternationale2024-2025-27/pl012.htm" TargetMode="External"/><Relationship Id="rId32" Type="http://schemas.openxmlformats.org/officeDocument/2006/relationships/hyperlink" Target="https://bowling.lexerbowling.com/bowlingdemeyrin/ligueinternationale2024-2025-27/pl06F.htm" TargetMode="External"/><Relationship Id="rId53" Type="http://schemas.openxmlformats.org/officeDocument/2006/relationships/hyperlink" Target="https://bowling.lexerbowling.com/bowlingdemeyrin/ligueinternationale2024-2025-27/pl02E.htm" TargetMode="External"/><Relationship Id="rId74" Type="http://schemas.openxmlformats.org/officeDocument/2006/relationships/hyperlink" Target="https://bowling.lexerbowling.com/bowlingdemeyrin/ligueinternationale2024-2025-27/pl049.htm" TargetMode="External"/><Relationship Id="rId128" Type="http://schemas.openxmlformats.org/officeDocument/2006/relationships/hyperlink" Target="https://bowling.lexerbowling.com/bowlingdemeyrin/ligueinternationale2024-2025-27/pl048.htm" TargetMode="External"/><Relationship Id="rId149" Type="http://schemas.openxmlformats.org/officeDocument/2006/relationships/hyperlink" Target="https://bowling.lexerbowling.com/bowlingdemeyrin/ligueinternationale2024-2025-27/pl063.htm" TargetMode="External"/><Relationship Id="rId5" Type="http://schemas.openxmlformats.org/officeDocument/2006/relationships/hyperlink" Target="https://bowling.lexerbowling.com/bowlingdemeyrin/ligueinternationale2024-2025-27/pl03A.htm" TargetMode="External"/><Relationship Id="rId95" Type="http://schemas.openxmlformats.org/officeDocument/2006/relationships/hyperlink" Target="https://bowling.lexerbowling.com/bowlingdemeyrin/ligueinternationale2024-2025-27/pl03A.htm" TargetMode="External"/><Relationship Id="rId160" Type="http://schemas.openxmlformats.org/officeDocument/2006/relationships/hyperlink" Target="https://bowling.lexerbowling.com/bowlingdemeyrin/ligueinternationale2024-2025-27/pl074.htm" TargetMode="External"/><Relationship Id="rId181" Type="http://schemas.openxmlformats.org/officeDocument/2006/relationships/hyperlink" Target="https://bowling.lexerbowling.com/bowlingdemeyrin/ligueinternationale2024-2025-27/pl06F.htm" TargetMode="External"/><Relationship Id="rId216" Type="http://schemas.openxmlformats.org/officeDocument/2006/relationships/hyperlink" Target="https://bowling.lexerbowling.com/bowlingdemeyrin/ligueinternationale2024-2025-27/pl030.htm" TargetMode="External"/><Relationship Id="rId237" Type="http://schemas.openxmlformats.org/officeDocument/2006/relationships/hyperlink" Target="https://bowling.lexerbowling.com/bowlingdemeyrin/ligueinternationale2024-2025-27/pl095.htm" TargetMode="External"/><Relationship Id="rId258" Type="http://schemas.openxmlformats.org/officeDocument/2006/relationships/hyperlink" Target="https://bowling.lexerbowling.com/bowlingdemeyrin/ligueinternationale2024-2025-27/pl071.htm" TargetMode="External"/><Relationship Id="rId22" Type="http://schemas.openxmlformats.org/officeDocument/2006/relationships/hyperlink" Target="https://bowling.lexerbowling.com/bowlingdemeyrin/ligueinternationale2024-2025-27/pl01A.htm" TargetMode="External"/><Relationship Id="rId43" Type="http://schemas.openxmlformats.org/officeDocument/2006/relationships/hyperlink" Target="https://bowling.lexerbowling.com/bowlingdemeyrin/ligueinternationale2024-2025-27/pl01E.htm" TargetMode="External"/><Relationship Id="rId64" Type="http://schemas.openxmlformats.org/officeDocument/2006/relationships/hyperlink" Target="https://bowling.lexerbowling.com/bowlingdemeyrin/ligueinternationale2024-2025-27/pl090.htm" TargetMode="External"/><Relationship Id="rId118" Type="http://schemas.openxmlformats.org/officeDocument/2006/relationships/hyperlink" Target="https://bowling.lexerbowling.com/bowlingdemeyrin/ligueinternationale2024-2025-27/pl08D.htm" TargetMode="External"/><Relationship Id="rId139" Type="http://schemas.openxmlformats.org/officeDocument/2006/relationships/hyperlink" Target="https://bowling.lexerbowling.com/bowlingdemeyrin/ligueinternationale2024-2025-27/pl08D.htm" TargetMode="External"/><Relationship Id="rId85" Type="http://schemas.openxmlformats.org/officeDocument/2006/relationships/hyperlink" Target="https://bowling.lexerbowling.com/bowlingdemeyrin/ligueinternationale2024-2025-27/pl01A.htm" TargetMode="External"/><Relationship Id="rId150" Type="http://schemas.openxmlformats.org/officeDocument/2006/relationships/hyperlink" Target="https://bowling.lexerbowling.com/bowlingdemeyrin/ligueinternationale2024-2025-27/pl00B.htm" TargetMode="External"/><Relationship Id="rId171" Type="http://schemas.openxmlformats.org/officeDocument/2006/relationships/hyperlink" Target="https://bowling.lexerbowling.com/bowlingdemeyrin/ligueinternationale2024-2025-27/pl01A.htm" TargetMode="External"/><Relationship Id="rId192" Type="http://schemas.openxmlformats.org/officeDocument/2006/relationships/hyperlink" Target="https://bowling.lexerbowling.com/bowlingdemeyrin/ligueinternationale2024-2025-27/pl031.htm" TargetMode="External"/><Relationship Id="rId206" Type="http://schemas.openxmlformats.org/officeDocument/2006/relationships/hyperlink" Target="https://bowling.lexerbowling.com/bowlingdemeyrin/ligueinternationale2024-2025-27/pl01A.htm" TargetMode="External"/><Relationship Id="rId227" Type="http://schemas.openxmlformats.org/officeDocument/2006/relationships/hyperlink" Target="https://bowling.lexerbowling.com/bowlingdemeyrin/ligueinternationale2024-2025-27/pl03E.htm" TargetMode="External"/><Relationship Id="rId248" Type="http://schemas.openxmlformats.org/officeDocument/2006/relationships/hyperlink" Target="https://bowling.lexerbowling.com/bowlingdemeyrin/ligueinternationale2024-2025-27/pl012.htm" TargetMode="External"/><Relationship Id="rId269" Type="http://schemas.openxmlformats.org/officeDocument/2006/relationships/hyperlink" Target="https://bowling.lexerbowling.com/bowlingdemeyrin/ligueinternationale2024-2025-27/pl00B.htm" TargetMode="External"/><Relationship Id="rId12" Type="http://schemas.openxmlformats.org/officeDocument/2006/relationships/hyperlink" Target="https://bowling.lexerbowling.com/bowlingdemeyrin/ligueinternationale2024-2025-27/pl09C.htm" TargetMode="External"/><Relationship Id="rId33" Type="http://schemas.openxmlformats.org/officeDocument/2006/relationships/hyperlink" Target="https://bowling.lexerbowling.com/bowlingdemeyrin/ligueinternationale2024-2025-27/pl012.htm" TargetMode="External"/><Relationship Id="rId108" Type="http://schemas.openxmlformats.org/officeDocument/2006/relationships/hyperlink" Target="https://bowling.lexerbowling.com/bowlingdemeyrin/ligueinternationale2024-2025-27/pl05D.htm" TargetMode="External"/><Relationship Id="rId129" Type="http://schemas.openxmlformats.org/officeDocument/2006/relationships/hyperlink" Target="https://bowling.lexerbowling.com/bowlingdemeyrin/ligueinternationale2024-2025-27/pl02E.htm" TargetMode="External"/><Relationship Id="rId54" Type="http://schemas.openxmlformats.org/officeDocument/2006/relationships/hyperlink" Target="https://bowling.lexerbowling.com/bowlingdemeyrin/ligueinternationale2024-2025-27/pl08D.htm" TargetMode="External"/><Relationship Id="rId75" Type="http://schemas.openxmlformats.org/officeDocument/2006/relationships/hyperlink" Target="https://bowling.lexerbowling.com/bowlingdemeyrin/ligueinternationale2024-2025-27/pl07C.htm" TargetMode="External"/><Relationship Id="rId96" Type="http://schemas.openxmlformats.org/officeDocument/2006/relationships/hyperlink" Target="https://bowling.lexerbowling.com/bowlingdemeyrin/ligueinternationale2024-2025-27/pl024.htm" TargetMode="External"/><Relationship Id="rId140" Type="http://schemas.openxmlformats.org/officeDocument/2006/relationships/hyperlink" Target="https://bowling.lexerbowling.com/bowlingdemeyrin/ligueinternationale2024-2025-27/pl049.htm" TargetMode="External"/><Relationship Id="rId161" Type="http://schemas.openxmlformats.org/officeDocument/2006/relationships/hyperlink" Target="https://bowling.lexerbowling.com/bowlingdemeyrin/ligueinternationale2024-2025-27/pl011.htm" TargetMode="External"/><Relationship Id="rId182" Type="http://schemas.openxmlformats.org/officeDocument/2006/relationships/hyperlink" Target="https://bowling.lexerbowling.com/bowlingdemeyrin/ligueinternationale2024-2025-27/pl011.htm" TargetMode="External"/><Relationship Id="rId217" Type="http://schemas.openxmlformats.org/officeDocument/2006/relationships/hyperlink" Target="https://bowling.lexerbowling.com/bowlingdemeyrin/ligueinternationale2024-2025-27/pl01E.htm" TargetMode="External"/><Relationship Id="rId6" Type="http://schemas.openxmlformats.org/officeDocument/2006/relationships/hyperlink" Target="https://bowling.lexerbowling.com/bowlingdemeyrin/ligueinternationale2024-2025-27/pl07C.htm" TargetMode="External"/><Relationship Id="rId238" Type="http://schemas.openxmlformats.org/officeDocument/2006/relationships/hyperlink" Target="https://bowling.lexerbowling.com/bowlingdemeyrin/ligueinternationale2024-2025-27/pl022.htm" TargetMode="External"/><Relationship Id="rId259" Type="http://schemas.openxmlformats.org/officeDocument/2006/relationships/hyperlink" Target="https://bowling.lexerbowling.com/bowlingdemeyrin/ligueinternationale2024-2025-27/pl031.htm" TargetMode="External"/><Relationship Id="rId23" Type="http://schemas.openxmlformats.org/officeDocument/2006/relationships/hyperlink" Target="https://bowling.lexerbowling.com/bowlingdemeyrin/ligueinternationale2024-2025-27/pl049.htm" TargetMode="External"/><Relationship Id="rId119" Type="http://schemas.openxmlformats.org/officeDocument/2006/relationships/hyperlink" Target="https://bowling.lexerbowling.com/bowlingdemeyrin/ligueinternationale2024-2025-27/pl009.htm" TargetMode="External"/><Relationship Id="rId270" Type="http://schemas.openxmlformats.org/officeDocument/2006/relationships/hyperlink" Target="https://bowling.lexerbowling.com/bowlingdemeyrin/ligueinternationale2024-2025-27/pl03F.htm" TargetMode="External"/><Relationship Id="rId44" Type="http://schemas.openxmlformats.org/officeDocument/2006/relationships/hyperlink" Target="https://bowling.lexerbowling.com/bowlingdemeyrin/ligueinternationale2024-2025-27/pl018.htm" TargetMode="External"/><Relationship Id="rId60" Type="http://schemas.openxmlformats.org/officeDocument/2006/relationships/hyperlink" Target="https://bowling.lexerbowling.com/bowlingdemeyrin/ligueinternationale2024-2025-27/pl00B.htm" TargetMode="External"/><Relationship Id="rId65" Type="http://schemas.openxmlformats.org/officeDocument/2006/relationships/hyperlink" Target="https://bowling.lexerbowling.com/bowlingdemeyrin/ligueinternationale2024-2025-27/pl02C.htm" TargetMode="External"/><Relationship Id="rId81" Type="http://schemas.openxmlformats.org/officeDocument/2006/relationships/hyperlink" Target="https://bowling.lexerbowling.com/bowlingdemeyrin/ligueinternationale2024-2025-27/pl099.htm" TargetMode="External"/><Relationship Id="rId86" Type="http://schemas.openxmlformats.org/officeDocument/2006/relationships/hyperlink" Target="https://bowling.lexerbowling.com/bowlingdemeyrin/ligueinternationale2024-2025-27/pl072.htm" TargetMode="External"/><Relationship Id="rId130" Type="http://schemas.openxmlformats.org/officeDocument/2006/relationships/hyperlink" Target="https://bowling.lexerbowling.com/bowlingdemeyrin/ligueinternationale2024-2025-27/pl024.htm" TargetMode="External"/><Relationship Id="rId135" Type="http://schemas.openxmlformats.org/officeDocument/2006/relationships/hyperlink" Target="https://bowling.lexerbowling.com/bowlingdemeyrin/ligueinternationale2024-2025-27/pl07A.htm" TargetMode="External"/><Relationship Id="rId151" Type="http://schemas.openxmlformats.org/officeDocument/2006/relationships/hyperlink" Target="https://bowling.lexerbowling.com/bowlingdemeyrin/ligueinternationale2024-2025-27/pl018.htm" TargetMode="External"/><Relationship Id="rId156" Type="http://schemas.openxmlformats.org/officeDocument/2006/relationships/hyperlink" Target="https://bowling.lexerbowling.com/bowlingdemeyrin/ligueinternationale2024-2025-27/pl01E.htm" TargetMode="External"/><Relationship Id="rId177" Type="http://schemas.openxmlformats.org/officeDocument/2006/relationships/hyperlink" Target="https://bowling.lexerbowling.com/bowlingdemeyrin/ligueinternationale2024-2025-27/pl08D.htm" TargetMode="External"/><Relationship Id="rId198" Type="http://schemas.openxmlformats.org/officeDocument/2006/relationships/hyperlink" Target="https://bowling.lexerbowling.com/bowlingdemeyrin/ligueinternationale2024-2025-27/pl028.htm" TargetMode="External"/><Relationship Id="rId172" Type="http://schemas.openxmlformats.org/officeDocument/2006/relationships/hyperlink" Target="https://bowling.lexerbowling.com/bowlingdemeyrin/ligueinternationale2024-2025-27/pl071.htm" TargetMode="External"/><Relationship Id="rId193" Type="http://schemas.openxmlformats.org/officeDocument/2006/relationships/hyperlink" Target="https://bowling.lexerbowling.com/bowlingdemeyrin/ligueinternationale2024-2025-27/pl09C.htm" TargetMode="External"/><Relationship Id="rId202" Type="http://schemas.openxmlformats.org/officeDocument/2006/relationships/hyperlink" Target="https://bowling.lexerbowling.com/bowlingdemeyrin/ligueinternationale2024-2025-27/pl049.htm" TargetMode="External"/><Relationship Id="rId207" Type="http://schemas.openxmlformats.org/officeDocument/2006/relationships/hyperlink" Target="https://bowling.lexerbowling.com/bowlingdemeyrin/ligueinternationale2024-2025-27/pl022.htm" TargetMode="External"/><Relationship Id="rId223" Type="http://schemas.openxmlformats.org/officeDocument/2006/relationships/hyperlink" Target="https://bowling.lexerbowling.com/bowlingdemeyrin/ligueinternationale2024-2025-27/pl024.htm" TargetMode="External"/><Relationship Id="rId228" Type="http://schemas.openxmlformats.org/officeDocument/2006/relationships/hyperlink" Target="https://bowling.lexerbowling.com/bowlingdemeyrin/ligueinternationale2024-2025-27/pl070.htm" TargetMode="External"/><Relationship Id="rId244" Type="http://schemas.openxmlformats.org/officeDocument/2006/relationships/hyperlink" Target="https://bowling.lexerbowling.com/bowlingdemeyrin/ligueinternationale2024-2025-27/pl047.htm" TargetMode="External"/><Relationship Id="rId249" Type="http://schemas.openxmlformats.org/officeDocument/2006/relationships/hyperlink" Target="https://bowling.lexerbowling.com/bowlingdemeyrin/ligueinternationale2024-2025-27/pl095.htm" TargetMode="External"/><Relationship Id="rId13" Type="http://schemas.openxmlformats.org/officeDocument/2006/relationships/hyperlink" Target="https://bowling.lexerbowling.com/bowlingdemeyrin/ligueinternationale2024-2025-27/pl069.htm" TargetMode="External"/><Relationship Id="rId18" Type="http://schemas.openxmlformats.org/officeDocument/2006/relationships/hyperlink" Target="https://bowling.lexerbowling.com/bowlingdemeyrin/ligueinternationale2024-2025-27/pl095.htm" TargetMode="External"/><Relationship Id="rId39" Type="http://schemas.openxmlformats.org/officeDocument/2006/relationships/hyperlink" Target="https://bowling.lexerbowling.com/bowlingdemeyrin/ligueinternationale2024-2025-27/pl069.htm" TargetMode="External"/><Relationship Id="rId109" Type="http://schemas.openxmlformats.org/officeDocument/2006/relationships/hyperlink" Target="https://bowling.lexerbowling.com/bowlingdemeyrin/ligueinternationale2024-2025-27/pl09D.htm" TargetMode="External"/><Relationship Id="rId260" Type="http://schemas.openxmlformats.org/officeDocument/2006/relationships/hyperlink" Target="https://bowling.lexerbowling.com/bowlingdemeyrin/ligueinternationale2024-2025-27/pl09B.htm" TargetMode="External"/><Relationship Id="rId265" Type="http://schemas.openxmlformats.org/officeDocument/2006/relationships/hyperlink" Target="https://bowling.lexerbowling.com/bowlingdemeyrin/ligueinternationale2024-2025-27/pl099.htm" TargetMode="External"/><Relationship Id="rId34" Type="http://schemas.openxmlformats.org/officeDocument/2006/relationships/hyperlink" Target="https://bowling.lexerbowling.com/bowlingdemeyrin/ligueinternationale2024-2025-27/pl071.htm" TargetMode="External"/><Relationship Id="rId50" Type="http://schemas.openxmlformats.org/officeDocument/2006/relationships/hyperlink" Target="https://bowling.lexerbowling.com/bowlingdemeyrin/ligueinternationale2024-2025-27/pl024.htm" TargetMode="External"/><Relationship Id="rId55" Type="http://schemas.openxmlformats.org/officeDocument/2006/relationships/hyperlink" Target="https://bowling.lexerbowling.com/bowlingdemeyrin/ligueinternationale2024-2025-27/pl009.htm" TargetMode="External"/><Relationship Id="rId76" Type="http://schemas.openxmlformats.org/officeDocument/2006/relationships/hyperlink" Target="https://bowling.lexerbowling.com/bowlingdemeyrin/ligueinternationale2024-2025-27/pl054.htm" TargetMode="External"/><Relationship Id="rId97" Type="http://schemas.openxmlformats.org/officeDocument/2006/relationships/hyperlink" Target="https://bowling.lexerbowling.com/bowlingdemeyrin/ligueinternationale2024-2025-27/pl018.htm" TargetMode="External"/><Relationship Id="rId104" Type="http://schemas.openxmlformats.org/officeDocument/2006/relationships/hyperlink" Target="https://bowling.lexerbowling.com/bowlingdemeyrin/ligueinternationale2024-2025-27/pl097.htm" TargetMode="External"/><Relationship Id="rId120" Type="http://schemas.openxmlformats.org/officeDocument/2006/relationships/hyperlink" Target="https://bowling.lexerbowling.com/bowlingdemeyrin/ligueinternationale2024-2025-27/pl03F.htm" TargetMode="External"/><Relationship Id="rId125" Type="http://schemas.openxmlformats.org/officeDocument/2006/relationships/hyperlink" Target="https://bowling.lexerbowling.com/bowlingdemeyrin/ligueinternationale2024-2025-27/pl00C.htm" TargetMode="External"/><Relationship Id="rId141" Type="http://schemas.openxmlformats.org/officeDocument/2006/relationships/hyperlink" Target="https://bowling.lexerbowling.com/bowlingdemeyrin/ligueinternationale2024-2025-27/pl09A.htm" TargetMode="External"/><Relationship Id="rId146" Type="http://schemas.openxmlformats.org/officeDocument/2006/relationships/hyperlink" Target="https://bowling.lexerbowling.com/bowlingdemeyrin/ligueinternationale2024-2025-27/pl072.htm" TargetMode="External"/><Relationship Id="rId167" Type="http://schemas.openxmlformats.org/officeDocument/2006/relationships/hyperlink" Target="https://bowling.lexerbowling.com/bowlingdemeyrin/ligueinternationale2024-2025-27/pl069.htm" TargetMode="External"/><Relationship Id="rId188" Type="http://schemas.openxmlformats.org/officeDocument/2006/relationships/hyperlink" Target="https://bowling.lexerbowling.com/bowlingdemeyrin/ligueinternationale2024-2025-27/pl01E.htm" TargetMode="External"/><Relationship Id="rId7" Type="http://schemas.openxmlformats.org/officeDocument/2006/relationships/hyperlink" Target="https://bowling.lexerbowling.com/bowlingdemeyrin/ligueinternationale2024-2025-27/pl024.htm" TargetMode="External"/><Relationship Id="rId71" Type="http://schemas.openxmlformats.org/officeDocument/2006/relationships/hyperlink" Target="https://bowling.lexerbowling.com/bowlingdemeyrin/ligueinternationale2024-2025-27/pl03A.htm" TargetMode="External"/><Relationship Id="rId92" Type="http://schemas.openxmlformats.org/officeDocument/2006/relationships/hyperlink" Target="https://bowling.lexerbowling.com/bowlingdemeyrin/ligueinternationale2024-2025-27/pl047.htm" TargetMode="External"/><Relationship Id="rId162" Type="http://schemas.openxmlformats.org/officeDocument/2006/relationships/hyperlink" Target="https://bowling.lexerbowling.com/bowlingdemeyrin/ligueinternationale2024-2025-27/pl030.htm" TargetMode="External"/><Relationship Id="rId183" Type="http://schemas.openxmlformats.org/officeDocument/2006/relationships/hyperlink" Target="https://bowling.lexerbowling.com/bowlingdemeyrin/ligueinternationale2024-2025-27/pl077.htm" TargetMode="External"/><Relationship Id="rId213" Type="http://schemas.openxmlformats.org/officeDocument/2006/relationships/hyperlink" Target="https://bowling.lexerbowling.com/bowlingdemeyrin/ligueinternationale2024-2025-27/pl018.htm" TargetMode="External"/><Relationship Id="rId218" Type="http://schemas.openxmlformats.org/officeDocument/2006/relationships/hyperlink" Target="https://bowling.lexerbowling.com/bowlingdemeyrin/ligueinternationale2024-2025-27/pl02C.htm" TargetMode="External"/><Relationship Id="rId234" Type="http://schemas.openxmlformats.org/officeDocument/2006/relationships/hyperlink" Target="https://bowling.lexerbowling.com/bowlingdemeyrin/ligueinternationale2024-2025-27/pl093.htm" TargetMode="External"/><Relationship Id="rId239" Type="http://schemas.openxmlformats.org/officeDocument/2006/relationships/hyperlink" Target="https://bowling.lexerbowling.com/bowlingdemeyrin/ligueinternationale2024-2025-27/pl097.htm" TargetMode="External"/><Relationship Id="rId2" Type="http://schemas.openxmlformats.org/officeDocument/2006/relationships/hyperlink" Target="https://bowling.lexerbowling.com/bowlingdemeyrin/ligueinternationale2024-2025-27/pl071.htm" TargetMode="External"/><Relationship Id="rId29" Type="http://schemas.openxmlformats.org/officeDocument/2006/relationships/hyperlink" Target="https://bowling.lexerbowling.com/bowlingdemeyrin/ligueinternationale2024-2025-27/pl08F.htm" TargetMode="External"/><Relationship Id="rId250" Type="http://schemas.openxmlformats.org/officeDocument/2006/relationships/hyperlink" Target="https://bowling.lexerbowling.com/bowlingdemeyrin/ligueinternationale2024-2025-27/pl01E.htm" TargetMode="External"/><Relationship Id="rId255" Type="http://schemas.openxmlformats.org/officeDocument/2006/relationships/hyperlink" Target="https://bowling.lexerbowling.com/bowlingdemeyrin/ligueinternationale2024-2025-27/pl09C.htm" TargetMode="External"/><Relationship Id="rId271" Type="http://schemas.openxmlformats.org/officeDocument/2006/relationships/printerSettings" Target="../printerSettings/printerSettings4.bin"/><Relationship Id="rId24" Type="http://schemas.openxmlformats.org/officeDocument/2006/relationships/hyperlink" Target="https://bowling.lexerbowling.com/bowlingdemeyrin/ligueinternationale2024-2025-27/pl099.htm" TargetMode="External"/><Relationship Id="rId40" Type="http://schemas.openxmlformats.org/officeDocument/2006/relationships/hyperlink" Target="https://bowling.lexerbowling.com/bowlingdemeyrin/ligueinternationale2024-2025-27/pl047.htm" TargetMode="External"/><Relationship Id="rId45" Type="http://schemas.openxmlformats.org/officeDocument/2006/relationships/hyperlink" Target="https://bowling.lexerbowling.com/bowlingdemeyrin/ligueinternationale2024-2025-27/pl06E.htm" TargetMode="External"/><Relationship Id="rId66" Type="http://schemas.openxmlformats.org/officeDocument/2006/relationships/hyperlink" Target="https://bowling.lexerbowling.com/bowlingdemeyrin/ligueinternationale2024-2025-27/pl01E.htm" TargetMode="External"/><Relationship Id="rId87" Type="http://schemas.openxmlformats.org/officeDocument/2006/relationships/hyperlink" Target="https://bowling.lexerbowling.com/bowlingdemeyrin/ligueinternationale2024-2025-27/pl04F.htm" TargetMode="External"/><Relationship Id="rId110" Type="http://schemas.openxmlformats.org/officeDocument/2006/relationships/hyperlink" Target="https://bowling.lexerbowling.com/bowlingdemeyrin/ligueinternationale2024-2025-27/pl095.htm" TargetMode="External"/><Relationship Id="rId115" Type="http://schemas.openxmlformats.org/officeDocument/2006/relationships/hyperlink" Target="https://bowling.lexerbowling.com/bowlingdemeyrin/ligueinternationale2024-2025-27/pl04F.htm" TargetMode="External"/><Relationship Id="rId131" Type="http://schemas.openxmlformats.org/officeDocument/2006/relationships/hyperlink" Target="https://bowling.lexerbowling.com/bowlingdemeyrin/ligueinternationale2024-2025-27/pl018.htm" TargetMode="External"/><Relationship Id="rId136" Type="http://schemas.openxmlformats.org/officeDocument/2006/relationships/hyperlink" Target="https://bowling.lexerbowling.com/bowlingdemeyrin/ligueinternationale2024-2025-27/pl007.htm" TargetMode="External"/><Relationship Id="rId157" Type="http://schemas.openxmlformats.org/officeDocument/2006/relationships/hyperlink" Target="https://bowling.lexerbowling.com/bowlingdemeyrin/ligueinternationale2024-2025-27/pl06F.htm" TargetMode="External"/><Relationship Id="rId178" Type="http://schemas.openxmlformats.org/officeDocument/2006/relationships/hyperlink" Target="https://bowling.lexerbowling.com/bowlingdemeyrin/ligueinternationale2024-2025-27/pl094.htm" TargetMode="External"/><Relationship Id="rId61" Type="http://schemas.openxmlformats.org/officeDocument/2006/relationships/hyperlink" Target="https://bowling.lexerbowling.com/bowlingdemeyrin/ligueinternationale2024-2025-27/pl071.htm" TargetMode="External"/><Relationship Id="rId82" Type="http://schemas.openxmlformats.org/officeDocument/2006/relationships/hyperlink" Target="https://bowling.lexerbowling.com/bowlingdemeyrin/ligueinternationale2024-2025-27/pl06E.htm" TargetMode="External"/><Relationship Id="rId152" Type="http://schemas.openxmlformats.org/officeDocument/2006/relationships/hyperlink" Target="https://bowling.lexerbowling.com/bowlingdemeyrin/ligueinternationale2024-2025-27/pl05D.htm" TargetMode="External"/><Relationship Id="rId173" Type="http://schemas.openxmlformats.org/officeDocument/2006/relationships/hyperlink" Target="https://bowling.lexerbowling.com/bowlingdemeyrin/ligueinternationale2024-2025-27/pl072.htm" TargetMode="External"/><Relationship Id="rId194" Type="http://schemas.openxmlformats.org/officeDocument/2006/relationships/hyperlink" Target="https://bowling.lexerbowling.com/bowlingdemeyrin/ligueinternationale2024-2025-27/pl021.htm" TargetMode="External"/><Relationship Id="rId199" Type="http://schemas.openxmlformats.org/officeDocument/2006/relationships/hyperlink" Target="https://bowling.lexerbowling.com/bowlingdemeyrin/ligueinternationale2024-2025-27/pl095.htm" TargetMode="External"/><Relationship Id="rId203" Type="http://schemas.openxmlformats.org/officeDocument/2006/relationships/hyperlink" Target="https://bowling.lexerbowling.com/bowlingdemeyrin/ligueinternationale2024-2025-27/pl097.htm" TargetMode="External"/><Relationship Id="rId208" Type="http://schemas.openxmlformats.org/officeDocument/2006/relationships/hyperlink" Target="https://bowling.lexerbowling.com/bowlingdemeyrin/ligueinternationale2024-2025-27/pl072.htm" TargetMode="External"/><Relationship Id="rId229" Type="http://schemas.openxmlformats.org/officeDocument/2006/relationships/hyperlink" Target="https://bowling.lexerbowling.com/bowlingdemeyrin/ligueinternationale2024-2025-27/pl098.htm" TargetMode="External"/><Relationship Id="rId19" Type="http://schemas.openxmlformats.org/officeDocument/2006/relationships/hyperlink" Target="https://bowling.lexerbowling.com/bowlingdemeyrin/ligueinternationale2024-2025-27/pl04F.htm" TargetMode="External"/><Relationship Id="rId224" Type="http://schemas.openxmlformats.org/officeDocument/2006/relationships/hyperlink" Target="https://bowling.lexerbowling.com/bowlingdemeyrin/ligueinternationale2024-2025-27/pl028.htm" TargetMode="External"/><Relationship Id="rId240" Type="http://schemas.openxmlformats.org/officeDocument/2006/relationships/hyperlink" Target="https://bowling.lexerbowling.com/bowlingdemeyrin/ligueinternationale2024-2025-27/pl00B.htm" TargetMode="External"/><Relationship Id="rId245" Type="http://schemas.openxmlformats.org/officeDocument/2006/relationships/hyperlink" Target="https://bowling.lexerbowling.com/bowlingdemeyrin/ligueinternationale2024-2025-27/pl007.htm" TargetMode="External"/><Relationship Id="rId261" Type="http://schemas.openxmlformats.org/officeDocument/2006/relationships/hyperlink" Target="https://bowling.lexerbowling.com/bowlingdemeyrin/ligueinternationale2024-2025-27/pl011.htm" TargetMode="External"/><Relationship Id="rId266" Type="http://schemas.openxmlformats.org/officeDocument/2006/relationships/hyperlink" Target="https://bowling.lexerbowling.com/bowlingdemeyrin/ligueinternationale2024-2025-27/pl09E.htm" TargetMode="External"/><Relationship Id="rId14" Type="http://schemas.openxmlformats.org/officeDocument/2006/relationships/hyperlink" Target="https://bowling.lexerbowling.com/bowlingdemeyrin/ligueinternationale2024-2025-27/pl070.htm" TargetMode="External"/><Relationship Id="rId30" Type="http://schemas.openxmlformats.org/officeDocument/2006/relationships/hyperlink" Target="https://bowling.lexerbowling.com/bowlingdemeyrin/ligueinternationale2024-2025-27/pl03F.htm" TargetMode="External"/><Relationship Id="rId35" Type="http://schemas.openxmlformats.org/officeDocument/2006/relationships/hyperlink" Target="https://bowling.lexerbowling.com/bowlingdemeyrin/ligueinternationale2024-2025-27/pl09B.htm" TargetMode="External"/><Relationship Id="rId56" Type="http://schemas.openxmlformats.org/officeDocument/2006/relationships/hyperlink" Target="https://bowling.lexerbowling.com/bowlingdemeyrin/ligueinternationale2024-2025-27/pl072.htm" TargetMode="External"/><Relationship Id="rId77" Type="http://schemas.openxmlformats.org/officeDocument/2006/relationships/hyperlink" Target="https://bowling.lexerbowling.com/bowlingdemeyrin/ligueinternationale2024-2025-27/pl097.htm" TargetMode="External"/><Relationship Id="rId100" Type="http://schemas.openxmlformats.org/officeDocument/2006/relationships/hyperlink" Target="https://bowling.lexerbowling.com/bowlingdemeyrin/ligueinternationale2024-2025-27/pl007.htm" TargetMode="External"/><Relationship Id="rId105" Type="http://schemas.openxmlformats.org/officeDocument/2006/relationships/hyperlink" Target="https://bowling.lexerbowling.com/bowlingdemeyrin/ligueinternationale2024-2025-27/pl074.htm" TargetMode="External"/><Relationship Id="rId126" Type="http://schemas.openxmlformats.org/officeDocument/2006/relationships/hyperlink" Target="https://bowling.lexerbowling.com/bowlingdemeyrin/ligueinternationale2024-2025-27/pl09B.htm" TargetMode="External"/><Relationship Id="rId147" Type="http://schemas.openxmlformats.org/officeDocument/2006/relationships/hyperlink" Target="https://bowling.lexerbowling.com/bowlingdemeyrin/ligueinternationale2024-2025-27/pl009.htm" TargetMode="External"/><Relationship Id="rId168" Type="http://schemas.openxmlformats.org/officeDocument/2006/relationships/hyperlink" Target="https://bowling.lexerbowling.com/bowlingdemeyrin/ligueinternationale2024-2025-27/pl070.htm" TargetMode="External"/><Relationship Id="rId8" Type="http://schemas.openxmlformats.org/officeDocument/2006/relationships/hyperlink" Target="https://bowling.lexerbowling.com/bowlingdemeyrin/ligueinternationale2024-2025-27/pl018.htm" TargetMode="External"/><Relationship Id="rId51" Type="http://schemas.openxmlformats.org/officeDocument/2006/relationships/hyperlink" Target="https://bowling.lexerbowling.com/bowlingdemeyrin/ligueinternationale2024-2025-27/pl090.htm" TargetMode="External"/><Relationship Id="rId72" Type="http://schemas.openxmlformats.org/officeDocument/2006/relationships/hyperlink" Target="https://bowling.lexerbowling.com/bowlingdemeyrin/ligueinternationale2024-2025-27/pl069.htm" TargetMode="External"/><Relationship Id="rId93" Type="http://schemas.openxmlformats.org/officeDocument/2006/relationships/hyperlink" Target="https://bowling.lexerbowling.com/bowlingdemeyrin/ligueinternationale2024-2025-27/pl07A.htm" TargetMode="External"/><Relationship Id="rId98" Type="http://schemas.openxmlformats.org/officeDocument/2006/relationships/hyperlink" Target="https://bowling.lexerbowling.com/bowlingdemeyrin/ligueinternationale2024-2025-27/pl069.htm" TargetMode="External"/><Relationship Id="rId121" Type="http://schemas.openxmlformats.org/officeDocument/2006/relationships/hyperlink" Target="https://bowling.lexerbowling.com/bowlingdemeyrin/ligueinternationale2024-2025-27/pl06F.htm" TargetMode="External"/><Relationship Id="rId142" Type="http://schemas.openxmlformats.org/officeDocument/2006/relationships/hyperlink" Target="https://bowling.lexerbowling.com/bowlingdemeyrin/ligueinternationale2024-2025-27/pl011.htm" TargetMode="External"/><Relationship Id="rId163" Type="http://schemas.openxmlformats.org/officeDocument/2006/relationships/hyperlink" Target="https://bowling.lexerbowling.com/bowlingdemeyrin/ligueinternationale2024-2025-27/pl047.htm" TargetMode="External"/><Relationship Id="rId184" Type="http://schemas.openxmlformats.org/officeDocument/2006/relationships/hyperlink" Target="https://bowling.lexerbowling.com/bowlingdemeyrin/ligueinternationale2024-2025-27/pl07A.htm" TargetMode="External"/><Relationship Id="rId189" Type="http://schemas.openxmlformats.org/officeDocument/2006/relationships/hyperlink" Target="https://bowling.lexerbowling.com/bowlingdemeyrin/ligueinternationale2024-2025-27/pl030.htm" TargetMode="External"/><Relationship Id="rId219" Type="http://schemas.openxmlformats.org/officeDocument/2006/relationships/hyperlink" Target="https://bowling.lexerbowling.com/bowlingdemeyrin/ligueinternationale2024-2025-27/pl08D.htm" TargetMode="External"/><Relationship Id="rId3" Type="http://schemas.openxmlformats.org/officeDocument/2006/relationships/hyperlink" Target="https://bowling.lexerbowling.com/bowlingdemeyrin/ligueinternationale2024-2025-27/pl00C.htm" TargetMode="External"/><Relationship Id="rId214" Type="http://schemas.openxmlformats.org/officeDocument/2006/relationships/hyperlink" Target="https://bowling.lexerbowling.com/bowlingdemeyrin/ligueinternationale2024-2025-27/pl077.htm" TargetMode="External"/><Relationship Id="rId230" Type="http://schemas.openxmlformats.org/officeDocument/2006/relationships/hyperlink" Target="https://bowling.lexerbowling.com/bowlingdemeyrin/ligueinternationale2024-2025-27/pl007.htm" TargetMode="External"/><Relationship Id="rId235" Type="http://schemas.openxmlformats.org/officeDocument/2006/relationships/hyperlink" Target="https://bowling.lexerbowling.com/bowlingdemeyrin/ligueinternationale2024-2025-27/pl074.htm" TargetMode="External"/><Relationship Id="rId251" Type="http://schemas.openxmlformats.org/officeDocument/2006/relationships/hyperlink" Target="https://bowling.lexerbowling.com/bowlingdemeyrin/ligueinternationale2024-2025-27/pl070.htm" TargetMode="External"/><Relationship Id="rId256" Type="http://schemas.openxmlformats.org/officeDocument/2006/relationships/hyperlink" Target="https://bowling.lexerbowling.com/bowlingdemeyrin/ligueinternationale2024-2025-27/pl018.htm" TargetMode="External"/><Relationship Id="rId25" Type="http://schemas.openxmlformats.org/officeDocument/2006/relationships/hyperlink" Target="https://bowling.lexerbowling.com/bowlingdemeyrin/ligueinternationale2024-2025-27/pl03E.htm" TargetMode="External"/><Relationship Id="rId46" Type="http://schemas.openxmlformats.org/officeDocument/2006/relationships/hyperlink" Target="https://bowling.lexerbowling.com/bowlingdemeyrin/ligueinternationale2024-2025-27/pl07C.htm" TargetMode="External"/><Relationship Id="rId67" Type="http://schemas.openxmlformats.org/officeDocument/2006/relationships/hyperlink" Target="https://bowling.lexerbowling.com/bowlingdemeyrin/ligueinternationale2024-2025-27/pl012.htm" TargetMode="External"/><Relationship Id="rId116" Type="http://schemas.openxmlformats.org/officeDocument/2006/relationships/hyperlink" Target="https://bowling.lexerbowling.com/bowlingdemeyrin/ligueinternationale2024-2025-27/pl049.htm" TargetMode="External"/><Relationship Id="rId137" Type="http://schemas.openxmlformats.org/officeDocument/2006/relationships/hyperlink" Target="https://bowling.lexerbowling.com/bowlingdemeyrin/ligueinternationale2024-2025-27/pl07C.htm" TargetMode="External"/><Relationship Id="rId158" Type="http://schemas.openxmlformats.org/officeDocument/2006/relationships/hyperlink" Target="https://bowling.lexerbowling.com/bowlingdemeyrin/ligueinternationale2024-2025-27/pl07A.htm" TargetMode="External"/><Relationship Id="rId20" Type="http://schemas.openxmlformats.org/officeDocument/2006/relationships/hyperlink" Target="https://bowling.lexerbowling.com/bowlingdemeyrin/ligueinternationale2024-2025-27/pl054.htm" TargetMode="External"/><Relationship Id="rId41" Type="http://schemas.openxmlformats.org/officeDocument/2006/relationships/hyperlink" Target="https://bowling.lexerbowling.com/bowlingdemeyrin/ligueinternationale2024-2025-27/pl07A.htm" TargetMode="External"/><Relationship Id="rId62" Type="http://schemas.openxmlformats.org/officeDocument/2006/relationships/hyperlink" Target="https://bowling.lexerbowling.com/bowlingdemeyrin/ligueinternationale2024-2025-27/pl077.htm" TargetMode="External"/><Relationship Id="rId83" Type="http://schemas.openxmlformats.org/officeDocument/2006/relationships/hyperlink" Target="https://bowling.lexerbowling.com/bowlingdemeyrin/ligueinternationale2024-2025-27/pl08D.htm" TargetMode="External"/><Relationship Id="rId88" Type="http://schemas.openxmlformats.org/officeDocument/2006/relationships/hyperlink" Target="https://bowling.lexerbowling.com/bowlingdemeyrin/ligueinternationale2024-2025-27/pl08F.htm" TargetMode="External"/><Relationship Id="rId111" Type="http://schemas.openxmlformats.org/officeDocument/2006/relationships/hyperlink" Target="https://bowling.lexerbowling.com/bowlingdemeyrin/ligueinternationale2024-2025-27/pl028.htm" TargetMode="External"/><Relationship Id="rId132" Type="http://schemas.openxmlformats.org/officeDocument/2006/relationships/hyperlink" Target="https://bowling.lexerbowling.com/bowlingdemeyrin/ligueinternationale2024-2025-27/pl01E.htm" TargetMode="External"/><Relationship Id="rId153" Type="http://schemas.openxmlformats.org/officeDocument/2006/relationships/hyperlink" Target="https://bowling.lexerbowling.com/bowlingdemeyrin/ligueinternationale2024-2025-27/pl07C.htm" TargetMode="External"/><Relationship Id="rId174" Type="http://schemas.openxmlformats.org/officeDocument/2006/relationships/hyperlink" Target="https://bowling.lexerbowling.com/bowlingdemeyrin/ligueinternationale2024-2025-27/pl028.htm" TargetMode="External"/><Relationship Id="rId179" Type="http://schemas.openxmlformats.org/officeDocument/2006/relationships/hyperlink" Target="https://bowling.lexerbowling.com/bowlingdemeyrin/ligueinternationale2024-2025-27/pl099.htm" TargetMode="External"/><Relationship Id="rId195" Type="http://schemas.openxmlformats.org/officeDocument/2006/relationships/hyperlink" Target="https://bowling.lexerbowling.com/bowlingdemeyrin/ligueinternationale2024-2025-27/pl071.htm" TargetMode="External"/><Relationship Id="rId209" Type="http://schemas.openxmlformats.org/officeDocument/2006/relationships/hyperlink" Target="https://bowling.lexerbowling.com/bowlingdemeyrin/ligueinternationale2024-2025-27/pl08F.htm" TargetMode="External"/><Relationship Id="rId190" Type="http://schemas.openxmlformats.org/officeDocument/2006/relationships/hyperlink" Target="https://bowling.lexerbowling.com/bowlingdemeyrin/ligueinternationale2024-2025-27/pl03E.htm" TargetMode="External"/><Relationship Id="rId204" Type="http://schemas.openxmlformats.org/officeDocument/2006/relationships/hyperlink" Target="https://bowling.lexerbowling.com/bowlingdemeyrin/ligueinternationale2024-2025-27/pl099.htm" TargetMode="External"/><Relationship Id="rId220" Type="http://schemas.openxmlformats.org/officeDocument/2006/relationships/hyperlink" Target="https://bowling.lexerbowling.com/bowlingdemeyrin/ligueinternationale2024-2025-27/pl07A.htm" TargetMode="External"/><Relationship Id="rId225" Type="http://schemas.openxmlformats.org/officeDocument/2006/relationships/hyperlink" Target="https://bowling.lexerbowling.com/bowlingdemeyrin/ligueinternationale2024-2025-27/pl03A.htm" TargetMode="External"/><Relationship Id="rId241" Type="http://schemas.openxmlformats.org/officeDocument/2006/relationships/hyperlink" Target="https://bowling.lexerbowling.com/bowlingdemeyrin/ligueinternationale2024-2025-27/pl07A.htm" TargetMode="External"/><Relationship Id="rId246" Type="http://schemas.openxmlformats.org/officeDocument/2006/relationships/hyperlink" Target="https://bowling.lexerbowling.com/bowlingdemeyrin/ligueinternationale2024-2025-27/pl07C.htm" TargetMode="External"/><Relationship Id="rId267" Type="http://schemas.openxmlformats.org/officeDocument/2006/relationships/hyperlink" Target="https://bowling.lexerbowling.com/bowlingdemeyrin/ligueinternationale2024-2025-27/pl08F.htm" TargetMode="External"/><Relationship Id="rId15" Type="http://schemas.openxmlformats.org/officeDocument/2006/relationships/hyperlink" Target="https://bowling.lexerbowling.com/bowlingdemeyrin/ligueinternationale2024-2025-27/pl08D.htm" TargetMode="External"/><Relationship Id="rId36" Type="http://schemas.openxmlformats.org/officeDocument/2006/relationships/hyperlink" Target="https://bowling.lexerbowling.com/bowlingdemeyrin/ligueinternationale2024-2025-27/pl031.htm" TargetMode="External"/><Relationship Id="rId57" Type="http://schemas.openxmlformats.org/officeDocument/2006/relationships/hyperlink" Target="https://bowling.lexerbowling.com/bowlingdemeyrin/ligueinternationale2024-2025-27/pl022.htm" TargetMode="External"/><Relationship Id="rId106" Type="http://schemas.openxmlformats.org/officeDocument/2006/relationships/hyperlink" Target="https://bowling.lexerbowling.com/bowlingdemeyrin/ligueinternationale2024-2025-27/pl090.htm" TargetMode="External"/><Relationship Id="rId127" Type="http://schemas.openxmlformats.org/officeDocument/2006/relationships/hyperlink" Target="https://bowling.lexerbowling.com/bowlingdemeyrin/ligueinternationale2024-2025-27/pl071.htm" TargetMode="External"/><Relationship Id="rId262" Type="http://schemas.openxmlformats.org/officeDocument/2006/relationships/hyperlink" Target="https://bowling.lexerbowling.com/bowlingdemeyrin/ligueinternationale2024-2025-27/pl04F.htm" TargetMode="External"/><Relationship Id="rId10" Type="http://schemas.openxmlformats.org/officeDocument/2006/relationships/hyperlink" Target="https://bowling.lexerbowling.com/bowlingdemeyrin/ligueinternationale2024-2025-27/pl030.htm" TargetMode="External"/><Relationship Id="rId31" Type="http://schemas.openxmlformats.org/officeDocument/2006/relationships/hyperlink" Target="https://bowling.lexerbowling.com/bowlingdemeyrin/ligueinternationale2024-2025-27/pl05D.htm" TargetMode="External"/><Relationship Id="rId52" Type="http://schemas.openxmlformats.org/officeDocument/2006/relationships/hyperlink" Target="https://bowling.lexerbowling.com/bowlingdemeyrin/ligueinternationale2024-2025-27/pl054.htm" TargetMode="External"/><Relationship Id="rId73" Type="http://schemas.openxmlformats.org/officeDocument/2006/relationships/hyperlink" Target="https://bowling.lexerbowling.com/bowlingdemeyrin/ligueinternationale2024-2025-27/pl047.htm" TargetMode="External"/><Relationship Id="rId78" Type="http://schemas.openxmlformats.org/officeDocument/2006/relationships/hyperlink" Target="https://bowling.lexerbowling.com/bowlingdemeyrin/ligueinternationale2024-2025-27/pl074.htm" TargetMode="External"/><Relationship Id="rId94" Type="http://schemas.openxmlformats.org/officeDocument/2006/relationships/hyperlink" Target="https://bowling.lexerbowling.com/bowlingdemeyrin/ligueinternationale2024-2025-27/pl01E.htm" TargetMode="External"/><Relationship Id="rId99" Type="http://schemas.openxmlformats.org/officeDocument/2006/relationships/hyperlink" Target="https://bowling.lexerbowling.com/bowlingdemeyrin/ligueinternationale2024-2025-27/pl07C.htm" TargetMode="External"/><Relationship Id="rId101" Type="http://schemas.openxmlformats.org/officeDocument/2006/relationships/hyperlink" Target="https://bowling.lexerbowling.com/bowlingdemeyrin/ligueinternationale2024-2025-27/pl06F.htm" TargetMode="External"/><Relationship Id="rId122" Type="http://schemas.openxmlformats.org/officeDocument/2006/relationships/hyperlink" Target="https://bowling.lexerbowling.com/bowlingdemeyrin/ligueinternationale2024-2025-27/pl012.htm" TargetMode="External"/><Relationship Id="rId143" Type="http://schemas.openxmlformats.org/officeDocument/2006/relationships/hyperlink" Target="https://bowling.lexerbowling.com/bowlingdemeyrin/ligueinternationale2024-2025-27/pl028.htm" TargetMode="External"/><Relationship Id="rId148" Type="http://schemas.openxmlformats.org/officeDocument/2006/relationships/hyperlink" Target="https://bowling.lexerbowling.com/bowlingdemeyrin/ligueinternationale2024-2025-27/pl08F.htm" TargetMode="External"/><Relationship Id="rId164" Type="http://schemas.openxmlformats.org/officeDocument/2006/relationships/hyperlink" Target="https://bowling.lexerbowling.com/bowlingdemeyrin/ligueinternationale2024-2025-27/pl024.htm" TargetMode="External"/><Relationship Id="rId169" Type="http://schemas.openxmlformats.org/officeDocument/2006/relationships/hyperlink" Target="https://bowling.lexerbowling.com/bowlingdemeyrin/ligueinternationale2024-2025-27/pl00C.htm" TargetMode="External"/><Relationship Id="rId185" Type="http://schemas.openxmlformats.org/officeDocument/2006/relationships/hyperlink" Target="https://bowling.lexerbowling.com/bowlingdemeyrin/ligueinternationale2024-2025-27/pl018.htm" TargetMode="External"/><Relationship Id="rId4" Type="http://schemas.openxmlformats.org/officeDocument/2006/relationships/hyperlink" Target="https://bowling.lexerbowling.com/bowlingdemeyrin/ligueinternationale2024-2025-27/pl06F.htm" TargetMode="External"/><Relationship Id="rId9" Type="http://schemas.openxmlformats.org/officeDocument/2006/relationships/hyperlink" Target="https://bowling.lexerbowling.com/bowlingdemeyrin/ligueinternationale2024-2025-27/pl01E.htm" TargetMode="External"/><Relationship Id="rId180" Type="http://schemas.openxmlformats.org/officeDocument/2006/relationships/hyperlink" Target="https://bowling.lexerbowling.com/bowlingdemeyrin/ligueinternationale2024-2025-27/pl03F.htm" TargetMode="External"/><Relationship Id="rId210" Type="http://schemas.openxmlformats.org/officeDocument/2006/relationships/hyperlink" Target="https://bowling.lexerbowling.com/bowlingdemeyrin/ligueinternationale2024-2025-27/pl03F.htm" TargetMode="External"/><Relationship Id="rId215" Type="http://schemas.openxmlformats.org/officeDocument/2006/relationships/hyperlink" Target="https://bowling.lexerbowling.com/bowlingdemeyrin/ligueinternationale2024-2025-27/pl012.htm" TargetMode="External"/><Relationship Id="rId236" Type="http://schemas.openxmlformats.org/officeDocument/2006/relationships/hyperlink" Target="https://bowling.lexerbowling.com/bowlingdemeyrin/ligueinternationale2024-2025-27/pl009.htm" TargetMode="External"/><Relationship Id="rId257" Type="http://schemas.openxmlformats.org/officeDocument/2006/relationships/hyperlink" Target="https://bowling.lexerbowling.com/bowlingdemeyrin/ligueinternationale2024-2025-27/pl009.htm" TargetMode="External"/><Relationship Id="rId26" Type="http://schemas.openxmlformats.org/officeDocument/2006/relationships/hyperlink" Target="https://bowling.lexerbowling.com/bowlingdemeyrin/ligueinternationale2024-2025-27/pl072.htm" TargetMode="External"/><Relationship Id="rId231" Type="http://schemas.openxmlformats.org/officeDocument/2006/relationships/hyperlink" Target="https://bowling.lexerbowling.com/bowlingdemeyrin/ligueinternationale2024-2025-27/pl021.htm" TargetMode="External"/><Relationship Id="rId252" Type="http://schemas.openxmlformats.org/officeDocument/2006/relationships/hyperlink" Target="https://bowling.lexerbowling.com/bowlingdemeyrin/ligueinternationale2024-2025-27/pl02C.htm" TargetMode="External"/><Relationship Id="rId47" Type="http://schemas.openxmlformats.org/officeDocument/2006/relationships/hyperlink" Target="https://bowling.lexerbowling.com/bowlingdemeyrin/ligueinternationale2024-2025-27/pl02C.htm" TargetMode="External"/><Relationship Id="rId68" Type="http://schemas.openxmlformats.org/officeDocument/2006/relationships/hyperlink" Target="https://bowling.lexerbowling.com/bowlingdemeyrin/ligueinternationale2024-2025-27/pl030.htm" TargetMode="External"/><Relationship Id="rId89" Type="http://schemas.openxmlformats.org/officeDocument/2006/relationships/hyperlink" Target="https://bowling.lexerbowling.com/bowlingdemeyrin/ligueinternationale2024-2025-27/pl00B.htm" TargetMode="External"/><Relationship Id="rId112" Type="http://schemas.openxmlformats.org/officeDocument/2006/relationships/hyperlink" Target="https://bowling.lexerbowling.com/bowlingdemeyrin/ligueinternationale2024-2025-27/pl061.htm" TargetMode="External"/><Relationship Id="rId133" Type="http://schemas.openxmlformats.org/officeDocument/2006/relationships/hyperlink" Target="https://bowling.lexerbowling.com/bowlingdemeyrin/ligueinternationale2024-2025-27/pl09C.htm" TargetMode="External"/><Relationship Id="rId154" Type="http://schemas.openxmlformats.org/officeDocument/2006/relationships/hyperlink" Target="https://bowling.lexerbowling.com/bowlingdemeyrin/ligueinternationale2024-2025-27/pl012.htm" TargetMode="External"/><Relationship Id="rId175" Type="http://schemas.openxmlformats.org/officeDocument/2006/relationships/hyperlink" Target="https://bowling.lexerbowling.com/bowlingdemeyrin/ligueinternationale2024-2025-27/pl02E.htm" TargetMode="External"/><Relationship Id="rId196" Type="http://schemas.openxmlformats.org/officeDocument/2006/relationships/hyperlink" Target="https://bowling.lexerbowling.com/bowlingdemeyrin/ligueinternationale2024-2025-27/pl05D.htm" TargetMode="External"/><Relationship Id="rId200" Type="http://schemas.openxmlformats.org/officeDocument/2006/relationships/hyperlink" Target="https://bowling.lexerbowling.com/bowlingdemeyrin/ligueinternationale2024-2025-27/pl09B.htm" TargetMode="External"/><Relationship Id="rId16" Type="http://schemas.openxmlformats.org/officeDocument/2006/relationships/hyperlink" Target="https://bowling.lexerbowling.com/bowlingdemeyrin/ligueinternationale2024-2025-27/pl07A.htm" TargetMode="External"/><Relationship Id="rId221" Type="http://schemas.openxmlformats.org/officeDocument/2006/relationships/hyperlink" Target="https://bowling.lexerbowling.com/bowlingdemeyrin/ligueinternationale2024-2025-27/pl069.htm" TargetMode="External"/><Relationship Id="rId242" Type="http://schemas.openxmlformats.org/officeDocument/2006/relationships/hyperlink" Target="https://bowling.lexerbowling.com/bowlingdemeyrin/ligueinternationale2024-2025-27/pl030.htm" TargetMode="External"/><Relationship Id="rId263" Type="http://schemas.openxmlformats.org/officeDocument/2006/relationships/hyperlink" Target="https://bowling.lexerbowling.com/bowlingdemeyrin/ligueinternationale2024-2025-27/pl010.htm" TargetMode="External"/><Relationship Id="rId37" Type="http://schemas.openxmlformats.org/officeDocument/2006/relationships/hyperlink" Target="https://bowling.lexerbowling.com/bowlingdemeyrin/ligueinternationale2024-2025-27/pl03A.htm" TargetMode="External"/><Relationship Id="rId58" Type="http://schemas.openxmlformats.org/officeDocument/2006/relationships/hyperlink" Target="https://bowling.lexerbowling.com/bowlingdemeyrin/ligueinternationale2024-2025-27/pl099.htm" TargetMode="External"/><Relationship Id="rId79" Type="http://schemas.openxmlformats.org/officeDocument/2006/relationships/hyperlink" Target="https://bowling.lexerbowling.com/bowlingdemeyrin/ligueinternationale2024-2025-27/pl022.htm" TargetMode="External"/><Relationship Id="rId102" Type="http://schemas.openxmlformats.org/officeDocument/2006/relationships/hyperlink" Target="https://bowling.lexerbowling.com/bowlingdemeyrin/ligueinternationale2024-2025-27/pl030.htm" TargetMode="External"/><Relationship Id="rId123" Type="http://schemas.openxmlformats.org/officeDocument/2006/relationships/hyperlink" Target="https://bowling.lexerbowling.com/bowlingdemeyrin/ligueinternationale2024-2025-27/pl062.htm" TargetMode="External"/><Relationship Id="rId144" Type="http://schemas.openxmlformats.org/officeDocument/2006/relationships/hyperlink" Target="https://bowling.lexerbowling.com/bowlingdemeyrin/ligueinternationale2024-2025-27/pl098.htm" TargetMode="External"/><Relationship Id="rId90" Type="http://schemas.openxmlformats.org/officeDocument/2006/relationships/hyperlink" Target="https://bowling.lexerbowling.com/bowlingdemeyrin/ligueinternationale2024-2025-27/pl03F.htm" TargetMode="External"/><Relationship Id="rId165" Type="http://schemas.openxmlformats.org/officeDocument/2006/relationships/hyperlink" Target="https://bowling.lexerbowling.com/bowlingdemeyrin/ligueinternationale2024-2025-27/pl095.htm" TargetMode="External"/><Relationship Id="rId186" Type="http://schemas.openxmlformats.org/officeDocument/2006/relationships/hyperlink" Target="https://bowling.lexerbowling.com/bowlingdemeyrin/ligueinternationale2024-2025-27/pl012.htm" TargetMode="External"/><Relationship Id="rId211" Type="http://schemas.openxmlformats.org/officeDocument/2006/relationships/hyperlink" Target="https://bowling.lexerbowling.com/bowlingdemeyrin/ligueinternationale2024-2025-27/pl07C.htm" TargetMode="External"/><Relationship Id="rId232" Type="http://schemas.openxmlformats.org/officeDocument/2006/relationships/hyperlink" Target="https://bowling.lexerbowling.com/bowlingdemeyrin/ligueinternationale2024-2025-27/pl071.htm" TargetMode="External"/><Relationship Id="rId253" Type="http://schemas.openxmlformats.org/officeDocument/2006/relationships/hyperlink" Target="https://bowling.lexerbowling.com/bowlingdemeyrin/ligueinternationale2024-2025-27/pl03A.htm" TargetMode="External"/><Relationship Id="rId27" Type="http://schemas.openxmlformats.org/officeDocument/2006/relationships/hyperlink" Target="https://bowling.lexerbowling.com/bowlingdemeyrin/ligueinternationale2024-2025-27/pl022.htm" TargetMode="External"/><Relationship Id="rId48" Type="http://schemas.openxmlformats.org/officeDocument/2006/relationships/hyperlink" Target="https://bowling.lexerbowling.com/bowlingdemeyrin/ligueinternationale2024-2025-27/pl09A.htm" TargetMode="External"/><Relationship Id="rId69" Type="http://schemas.openxmlformats.org/officeDocument/2006/relationships/hyperlink" Target="https://bowling.lexerbowling.com/bowlingdemeyrin/ligueinternationale2024-2025-27/pl07A.htm" TargetMode="External"/><Relationship Id="rId113" Type="http://schemas.openxmlformats.org/officeDocument/2006/relationships/hyperlink" Target="https://bowling.lexerbowling.com/bowlingdemeyrin/ligueinternationale2024-2025-27/pl099.htm" TargetMode="External"/><Relationship Id="rId134" Type="http://schemas.openxmlformats.org/officeDocument/2006/relationships/hyperlink" Target="https://bowling.lexerbowling.com/bowlingdemeyrin/ligueinternationale2024-2025-27/pl030.htm" TargetMode="External"/><Relationship Id="rId80" Type="http://schemas.openxmlformats.org/officeDocument/2006/relationships/hyperlink" Target="https://bowling.lexerbowling.com/bowlingdemeyrin/ligueinternationale2024-2025-27/pl03E.htm" TargetMode="External"/><Relationship Id="rId155" Type="http://schemas.openxmlformats.org/officeDocument/2006/relationships/hyperlink" Target="https://bowling.lexerbowling.com/bowlingdemeyrin/ligueinternationale2024-2025-27/pl03A.htm" TargetMode="External"/><Relationship Id="rId176" Type="http://schemas.openxmlformats.org/officeDocument/2006/relationships/hyperlink" Target="https://bowling.lexerbowling.com/bowlingdemeyrin/ligueinternationale2024-2025-27/pl06E.htm" TargetMode="External"/><Relationship Id="rId197" Type="http://schemas.openxmlformats.org/officeDocument/2006/relationships/hyperlink" Target="https://bowling.lexerbowling.com/bowlingdemeyrin/ligueinternationale2024-2025-27/pl069.htm" TargetMode="External"/><Relationship Id="rId201" Type="http://schemas.openxmlformats.org/officeDocument/2006/relationships/hyperlink" Target="https://bowling.lexerbowling.com/bowlingdemeyrin/ligueinternationale2024-2025-27/pl098.htm" TargetMode="External"/><Relationship Id="rId222" Type="http://schemas.openxmlformats.org/officeDocument/2006/relationships/hyperlink" Target="https://bowling.lexerbowling.com/bowlingdemeyrin/ligueinternationale2024-2025-27/pl06F.htm" TargetMode="External"/><Relationship Id="rId243" Type="http://schemas.openxmlformats.org/officeDocument/2006/relationships/hyperlink" Target="https://bowling.lexerbowling.com/bowlingdemeyrin/ligueinternationale2024-2025-27/pl06F.htm" TargetMode="External"/><Relationship Id="rId264" Type="http://schemas.openxmlformats.org/officeDocument/2006/relationships/hyperlink" Target="https://bowling.lexerbowling.com/bowlingdemeyrin/ligueinternationale2024-2025-27/pl097.htm" TargetMode="External"/><Relationship Id="rId17" Type="http://schemas.openxmlformats.org/officeDocument/2006/relationships/hyperlink" Target="https://bowling.lexerbowling.com/bowlingdemeyrin/ligueinternationale2024-2025-27/pl06E.htm" TargetMode="External"/><Relationship Id="rId38" Type="http://schemas.openxmlformats.org/officeDocument/2006/relationships/hyperlink" Target="https://bowling.lexerbowling.com/bowlingdemeyrin/ligueinternationale2024-2025-27/pl070.htm" TargetMode="External"/><Relationship Id="rId59" Type="http://schemas.openxmlformats.org/officeDocument/2006/relationships/hyperlink" Target="https://bowling.lexerbowling.com/bowlingdemeyrin/ligueinternationale2024-2025-27/pl01A.htm" TargetMode="External"/><Relationship Id="rId103" Type="http://schemas.openxmlformats.org/officeDocument/2006/relationships/hyperlink" Target="https://bowling.lexerbowling.com/bowlingdemeyrin/ligueinternationale2024-2025-27/pl070.htm" TargetMode="External"/><Relationship Id="rId124" Type="http://schemas.openxmlformats.org/officeDocument/2006/relationships/hyperlink" Target="https://bowling.lexerbowling.com/bowlingdemeyrin/ligueinternationale2024-2025-27/pl03A.htm" TargetMode="External"/><Relationship Id="rId70" Type="http://schemas.openxmlformats.org/officeDocument/2006/relationships/hyperlink" Target="https://bowling.lexerbowling.com/bowlingdemeyrin/ligueinternationale2024-2025-27/pl018.htm" TargetMode="External"/><Relationship Id="rId91" Type="http://schemas.openxmlformats.org/officeDocument/2006/relationships/hyperlink" Target="https://bowling.lexerbowling.com/bowlingdemeyrin/ligueinternationale2024-2025-27/pl09B.htm" TargetMode="External"/><Relationship Id="rId145" Type="http://schemas.openxmlformats.org/officeDocument/2006/relationships/hyperlink" Target="https://bowling.lexerbowling.com/bowlingdemeyrin/ligueinternationale2024-2025-27/pl04F.htm" TargetMode="External"/><Relationship Id="rId166" Type="http://schemas.openxmlformats.org/officeDocument/2006/relationships/hyperlink" Target="https://bowling.lexerbowling.com/bowlingdemeyrin/ligueinternationale2024-2025-27/pl09A.htm" TargetMode="External"/><Relationship Id="rId187" Type="http://schemas.openxmlformats.org/officeDocument/2006/relationships/hyperlink" Target="https://bowling.lexerbowling.com/bowlingdemeyrin/ligueinternationale2024-2025-27/pl02C.htm" TargetMode="External"/><Relationship Id="rId1" Type="http://schemas.openxmlformats.org/officeDocument/2006/relationships/hyperlink" Target="https://bowling.lexerbowling.com/bowlingdemeyrin/ligueinternationale2024-2025-27/pl007.htm" TargetMode="External"/><Relationship Id="rId212" Type="http://schemas.openxmlformats.org/officeDocument/2006/relationships/hyperlink" Target="https://bowling.lexerbowling.com/bowlingdemeyrin/ligueinternationale2024-2025-27/pl09B.htm" TargetMode="External"/><Relationship Id="rId233" Type="http://schemas.openxmlformats.org/officeDocument/2006/relationships/hyperlink" Target="https://bowling.lexerbowling.com/bowlingdemeyrin/ligueinternationale2024-2025-27/pl049.htm" TargetMode="External"/><Relationship Id="rId254" Type="http://schemas.openxmlformats.org/officeDocument/2006/relationships/hyperlink" Target="https://bowling.lexerbowling.com/bowlingdemeyrin/ligueinternationale2024-2025-27/pl03E.htm" TargetMode="External"/><Relationship Id="rId28" Type="http://schemas.openxmlformats.org/officeDocument/2006/relationships/hyperlink" Target="https://bowling.lexerbowling.com/bowlingdemeyrin/ligueinternationale2024-2025-27/pl098.htm" TargetMode="External"/><Relationship Id="rId49" Type="http://schemas.openxmlformats.org/officeDocument/2006/relationships/hyperlink" Target="https://bowling.lexerbowling.com/bowlingdemeyrin/ligueinternationale2024-2025-27/pl074.htm" TargetMode="External"/><Relationship Id="rId114" Type="http://schemas.openxmlformats.org/officeDocument/2006/relationships/hyperlink" Target="https://bowling.lexerbowling.com/bowlingdemeyrin/ligueinternationale2024-2025-27/pl02C.htm" TargetMode="Externa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meyrin/ligueinternationale2024-2025-27/pl022.htm" TargetMode="External"/><Relationship Id="rId21" Type="http://schemas.openxmlformats.org/officeDocument/2006/relationships/hyperlink" Target="https://bowling.lexerbowling.com/bowlingdemeyrin/ligueinternationale2024-2025-27/pl031.htm" TargetMode="External"/><Relationship Id="rId42" Type="http://schemas.openxmlformats.org/officeDocument/2006/relationships/hyperlink" Target="https://bowling.lexerbowling.com/bowlingdemeyrin/ligueinternationale2024-2025-27/pl07A.htm" TargetMode="External"/><Relationship Id="rId63" Type="http://schemas.openxmlformats.org/officeDocument/2006/relationships/hyperlink" Target="https://bowling.lexerbowling.com/bowlingdemeyrin/ligueinternationale2024-2025-27/pl07A.htm" TargetMode="External"/><Relationship Id="rId84" Type="http://schemas.openxmlformats.org/officeDocument/2006/relationships/hyperlink" Target="https://bowling.lexerbowling.com/bowlingdemeyrin/ligueinternationale2024-2025-27/pl049.htm" TargetMode="External"/><Relationship Id="rId138" Type="http://schemas.openxmlformats.org/officeDocument/2006/relationships/hyperlink" Target="https://bowling.lexerbowling.com/bowlingdemeyrin/ligueinternationale2024-2025-27/pl02E.htm" TargetMode="External"/><Relationship Id="rId159" Type="http://schemas.openxmlformats.org/officeDocument/2006/relationships/hyperlink" Target="https://bowling.lexerbowling.com/bowlingdemeyrin/ligueinternationale2024-2025-27/pl07A.htm" TargetMode="External"/><Relationship Id="rId170" Type="http://schemas.openxmlformats.org/officeDocument/2006/relationships/hyperlink" Target="https://bowling.lexerbowling.com/bowlingdemeyrin/ligueinternationale2024-2025-27/pl021.htm" TargetMode="External"/><Relationship Id="rId191" Type="http://schemas.openxmlformats.org/officeDocument/2006/relationships/hyperlink" Target="https://bowling.lexerbowling.com/bowlingdemeyrin/ligueinternationale2024-2025-27/pl02C.htm" TargetMode="External"/><Relationship Id="rId205" Type="http://schemas.openxmlformats.org/officeDocument/2006/relationships/hyperlink" Target="https://bowling.lexerbowling.com/bowlingdemeyrin/ligueinternationale2024-2025-27/pl04F.htm" TargetMode="External"/><Relationship Id="rId226" Type="http://schemas.openxmlformats.org/officeDocument/2006/relationships/hyperlink" Target="https://bowling.lexerbowling.com/bowlingdemeyrin/ligueinternationale2024-2025-27/pl018.htm" TargetMode="External"/><Relationship Id="rId247" Type="http://schemas.openxmlformats.org/officeDocument/2006/relationships/hyperlink" Target="https://bowling.lexerbowling.com/bowlingdemeyrin/ligueinternationale2024-2025-27/pl024.htm" TargetMode="External"/><Relationship Id="rId107" Type="http://schemas.openxmlformats.org/officeDocument/2006/relationships/hyperlink" Target="https://bowling.lexerbowling.com/bowlingdemeyrin/ligueinternationale2024-2025-27/pl098.htm" TargetMode="External"/><Relationship Id="rId268" Type="http://schemas.openxmlformats.org/officeDocument/2006/relationships/hyperlink" Target="https://bowling.lexerbowling.com/bowlingdemeyrin/ligueinternationale2024-2025-27/pl03F.htm" TargetMode="External"/><Relationship Id="rId11" Type="http://schemas.openxmlformats.org/officeDocument/2006/relationships/hyperlink" Target="https://bowling.lexerbowling.com/bowlingdemeyrin/ligueinternationale2024-2025-27/pl07A.htm" TargetMode="External"/><Relationship Id="rId32" Type="http://schemas.openxmlformats.org/officeDocument/2006/relationships/hyperlink" Target="https://bowling.lexerbowling.com/bowlingdemeyrin/ligueinternationale2024-2025-27/pl06F.htm" TargetMode="External"/><Relationship Id="rId53" Type="http://schemas.openxmlformats.org/officeDocument/2006/relationships/hyperlink" Target="https://bowling.lexerbowling.com/bowlingdemeyrin/ligueinternationale2024-2025-27/pl08D.htm" TargetMode="External"/><Relationship Id="rId74" Type="http://schemas.openxmlformats.org/officeDocument/2006/relationships/hyperlink" Target="https://bowling.lexerbowling.com/bowlingdemeyrin/ligueinternationale2024-2025-27/pl01E.htm" TargetMode="External"/><Relationship Id="rId128" Type="http://schemas.openxmlformats.org/officeDocument/2006/relationships/hyperlink" Target="https://bowling.lexerbowling.com/bowlingdemeyrin/ligueinternationale2024-2025-27/pl07C.htm" TargetMode="External"/><Relationship Id="rId149" Type="http://schemas.openxmlformats.org/officeDocument/2006/relationships/hyperlink" Target="https://bowling.lexerbowling.com/bowlingdemeyrin/ligueinternationale2024-2025-27/pl04F.htm" TargetMode="External"/><Relationship Id="rId5" Type="http://schemas.openxmlformats.org/officeDocument/2006/relationships/hyperlink" Target="https://bowling.lexerbowling.com/bowlingdemeyrin/ligueinternationale2024-2025-27/pl09A.htm" TargetMode="External"/><Relationship Id="rId95" Type="http://schemas.openxmlformats.org/officeDocument/2006/relationships/hyperlink" Target="https://bowling.lexerbowling.com/bowlingdemeyrin/ligueinternationale2024-2025-27/pl07A.htm" TargetMode="External"/><Relationship Id="rId160" Type="http://schemas.openxmlformats.org/officeDocument/2006/relationships/hyperlink" Target="https://bowling.lexerbowling.com/bowlingdemeyrin/ligueinternationale2024-2025-27/pl03A.htm" TargetMode="External"/><Relationship Id="rId181" Type="http://schemas.openxmlformats.org/officeDocument/2006/relationships/hyperlink" Target="https://bowling.lexerbowling.com/bowlingdemeyrin/ligueinternationale2024-2025-27/pl071.htm" TargetMode="External"/><Relationship Id="rId216" Type="http://schemas.openxmlformats.org/officeDocument/2006/relationships/hyperlink" Target="https://bowling.lexerbowling.com/bowlingdemeyrin/ligueinternationale2024-2025-27/pl03A.htm" TargetMode="External"/><Relationship Id="rId237" Type="http://schemas.openxmlformats.org/officeDocument/2006/relationships/hyperlink" Target="https://bowling.lexerbowling.com/bowlingdemeyrin/ligueinternationale2024-2025-27/pl08F.htm" TargetMode="External"/><Relationship Id="rId258" Type="http://schemas.openxmlformats.org/officeDocument/2006/relationships/hyperlink" Target="https://bowling.lexerbowling.com/bowlingdemeyrin/ligueinternationale2024-2025-27/pl072.htm" TargetMode="External"/><Relationship Id="rId22" Type="http://schemas.openxmlformats.org/officeDocument/2006/relationships/hyperlink" Target="https://bowling.lexerbowling.com/bowlingdemeyrin/ligueinternationale2024-2025-27/pl061.htm" TargetMode="External"/><Relationship Id="rId43" Type="http://schemas.openxmlformats.org/officeDocument/2006/relationships/hyperlink" Target="https://bowling.lexerbowling.com/bowlingdemeyrin/ligueinternationale2024-2025-27/pl048.htm" TargetMode="External"/><Relationship Id="rId64" Type="http://schemas.openxmlformats.org/officeDocument/2006/relationships/hyperlink" Target="https://bowling.lexerbowling.com/bowlingdemeyrin/ligueinternationale2024-2025-27/pl06F.htm" TargetMode="External"/><Relationship Id="rId118" Type="http://schemas.openxmlformats.org/officeDocument/2006/relationships/hyperlink" Target="https://bowling.lexerbowling.com/bowlingdemeyrin/ligueinternationale2024-2025-27/pl08F.htm" TargetMode="External"/><Relationship Id="rId139" Type="http://schemas.openxmlformats.org/officeDocument/2006/relationships/hyperlink" Target="https://bowling.lexerbowling.com/bowlingdemeyrin/ligueinternationale2024-2025-27/pl009.htm" TargetMode="External"/><Relationship Id="rId85" Type="http://schemas.openxmlformats.org/officeDocument/2006/relationships/hyperlink" Target="https://bowling.lexerbowling.com/bowlingdemeyrin/ligueinternationale2024-2025-27/pl01A.htm" TargetMode="External"/><Relationship Id="rId150" Type="http://schemas.openxmlformats.org/officeDocument/2006/relationships/hyperlink" Target="https://bowling.lexerbowling.com/bowlingdemeyrin/ligueinternationale2024-2025-27/pl03F.htm" TargetMode="External"/><Relationship Id="rId171" Type="http://schemas.openxmlformats.org/officeDocument/2006/relationships/hyperlink" Target="https://bowling.lexerbowling.com/bowlingdemeyrin/ligueinternationale2024-2025-27/pl08D.htm" TargetMode="External"/><Relationship Id="rId192" Type="http://schemas.openxmlformats.org/officeDocument/2006/relationships/hyperlink" Target="https://bowling.lexerbowling.com/bowlingdemeyrin/ligueinternationale2024-2025-27/pl099.htm" TargetMode="External"/><Relationship Id="rId206" Type="http://schemas.openxmlformats.org/officeDocument/2006/relationships/hyperlink" Target="https://bowling.lexerbowling.com/bowlingdemeyrin/ligueinternationale2024-2025-27/pl074.htm" TargetMode="External"/><Relationship Id="rId227" Type="http://schemas.openxmlformats.org/officeDocument/2006/relationships/hyperlink" Target="https://bowling.lexerbowling.com/bowlingdemeyrin/ligueinternationale2024-2025-27/pl047.htm" TargetMode="External"/><Relationship Id="rId248" Type="http://schemas.openxmlformats.org/officeDocument/2006/relationships/hyperlink" Target="https://bowling.lexerbowling.com/bowlingdemeyrin/ligueinternationale2024-2025-27/pl077.htm" TargetMode="External"/><Relationship Id="rId269" Type="http://schemas.openxmlformats.org/officeDocument/2006/relationships/hyperlink" Target="https://bowling.lexerbowling.com/bowlingdemeyrin/ligueinternationale2024-2025-27/pl00B.htm" TargetMode="External"/><Relationship Id="rId12" Type="http://schemas.openxmlformats.org/officeDocument/2006/relationships/hyperlink" Target="https://bowling.lexerbowling.com/bowlingdemeyrin/ligueinternationale2024-2025-27/pl071.htm" TargetMode="External"/><Relationship Id="rId33" Type="http://schemas.openxmlformats.org/officeDocument/2006/relationships/hyperlink" Target="https://bowling.lexerbowling.com/bowlingdemeyrin/ligueinternationale2024-2025-27/pl02C.htm" TargetMode="External"/><Relationship Id="rId108" Type="http://schemas.openxmlformats.org/officeDocument/2006/relationships/hyperlink" Target="https://bowling.lexerbowling.com/bowlingdemeyrin/ligueinternationale2024-2025-27/pl01E.htm" TargetMode="External"/><Relationship Id="rId129" Type="http://schemas.openxmlformats.org/officeDocument/2006/relationships/hyperlink" Target="https://bowling.lexerbowling.com/bowlingdemeyrin/ligueinternationale2024-2025-27/pl07A.htm" TargetMode="External"/><Relationship Id="rId54" Type="http://schemas.openxmlformats.org/officeDocument/2006/relationships/hyperlink" Target="https://bowling.lexerbowling.com/bowlingdemeyrin/ligueinternationale2024-2025-27/pl049.htm" TargetMode="External"/><Relationship Id="rId75" Type="http://schemas.openxmlformats.org/officeDocument/2006/relationships/hyperlink" Target="https://bowling.lexerbowling.com/bowlingdemeyrin/ligueinternationale2024-2025-27/pl024.htm" TargetMode="External"/><Relationship Id="rId96" Type="http://schemas.openxmlformats.org/officeDocument/2006/relationships/hyperlink" Target="https://bowling.lexerbowling.com/bowlingdemeyrin/ligueinternationale2024-2025-27/pl012.htm" TargetMode="External"/><Relationship Id="rId140" Type="http://schemas.openxmlformats.org/officeDocument/2006/relationships/hyperlink" Target="https://bowling.lexerbowling.com/bowlingdemeyrin/ligueinternationale2024-2025-27/pl048.htm" TargetMode="External"/><Relationship Id="rId161" Type="http://schemas.openxmlformats.org/officeDocument/2006/relationships/hyperlink" Target="https://bowling.lexerbowling.com/bowlingdemeyrin/ligueinternationale2024-2025-27/pl071.htm" TargetMode="External"/><Relationship Id="rId182" Type="http://schemas.openxmlformats.org/officeDocument/2006/relationships/hyperlink" Target="https://bowling.lexerbowling.com/bowlingdemeyrin/ligueinternationale2024-2025-27/pl01E.htm" TargetMode="External"/><Relationship Id="rId217" Type="http://schemas.openxmlformats.org/officeDocument/2006/relationships/hyperlink" Target="https://bowling.lexerbowling.com/bowlingdemeyrin/ligueinternationale2024-2025-27/pl024.htm" TargetMode="External"/><Relationship Id="rId6" Type="http://schemas.openxmlformats.org/officeDocument/2006/relationships/hyperlink" Target="https://bowling.lexerbowling.com/bowlingdemeyrin/ligueinternationale2024-2025-27/pl09B.htm" TargetMode="External"/><Relationship Id="rId238" Type="http://schemas.openxmlformats.org/officeDocument/2006/relationships/hyperlink" Target="https://bowling.lexerbowling.com/bowlingdemeyrin/ligueinternationale2024-2025-27/pl00B.htm" TargetMode="External"/><Relationship Id="rId259" Type="http://schemas.openxmlformats.org/officeDocument/2006/relationships/hyperlink" Target="https://bowling.lexerbowling.com/bowlingdemeyrin/ligueinternationale2024-2025-27/pl049.htm" TargetMode="External"/><Relationship Id="rId23" Type="http://schemas.openxmlformats.org/officeDocument/2006/relationships/hyperlink" Target="https://bowling.lexerbowling.com/bowlingdemeyrin/ligueinternationale2024-2025-27/pl095.htm" TargetMode="External"/><Relationship Id="rId28" Type="http://schemas.openxmlformats.org/officeDocument/2006/relationships/hyperlink" Target="https://bowling.lexerbowling.com/bowlingdemeyrin/ligueinternationale2024-2025-27/pl063.htm" TargetMode="External"/><Relationship Id="rId49" Type="http://schemas.openxmlformats.org/officeDocument/2006/relationships/hyperlink" Target="https://bowling.lexerbowling.com/bowlingdemeyrin/ligueinternationale2024-2025-27/pl030.htm" TargetMode="External"/><Relationship Id="rId114" Type="http://schemas.openxmlformats.org/officeDocument/2006/relationships/hyperlink" Target="https://bowling.lexerbowling.com/bowlingdemeyrin/ligueinternationale2024-2025-27/pl08D.htm" TargetMode="External"/><Relationship Id="rId119" Type="http://schemas.openxmlformats.org/officeDocument/2006/relationships/hyperlink" Target="https://bowling.lexerbowling.com/bowlingdemeyrin/ligueinternationale2024-2025-27/pl00B.htm" TargetMode="External"/><Relationship Id="rId270" Type="http://schemas.openxmlformats.org/officeDocument/2006/relationships/printerSettings" Target="../printerSettings/printerSettings5.bin"/><Relationship Id="rId44" Type="http://schemas.openxmlformats.org/officeDocument/2006/relationships/hyperlink" Target="https://bowling.lexerbowling.com/bowlingdemeyrin/ligueinternationale2024-2025-27/pl06E.htm" TargetMode="External"/><Relationship Id="rId60" Type="http://schemas.openxmlformats.org/officeDocument/2006/relationships/hyperlink" Target="https://bowling.lexerbowling.com/bowlingdemeyrin/ligueinternationale2024-2025-27/pl09F.htm" TargetMode="External"/><Relationship Id="rId65" Type="http://schemas.openxmlformats.org/officeDocument/2006/relationships/hyperlink" Target="https://bowling.lexerbowling.com/bowlingdemeyrin/ligueinternationale2024-2025-27/pl069.htm" TargetMode="External"/><Relationship Id="rId81" Type="http://schemas.openxmlformats.org/officeDocument/2006/relationships/hyperlink" Target="https://bowling.lexerbowling.com/bowlingdemeyrin/ligueinternationale2024-2025-27/pl062.htm" TargetMode="External"/><Relationship Id="rId86" Type="http://schemas.openxmlformats.org/officeDocument/2006/relationships/hyperlink" Target="https://bowling.lexerbowling.com/bowlingdemeyrin/ligueinternationale2024-2025-27/pl022.htm" TargetMode="External"/><Relationship Id="rId130" Type="http://schemas.openxmlformats.org/officeDocument/2006/relationships/hyperlink" Target="https://bowling.lexerbowling.com/bowlingdemeyrin/ligueinternationale2024-2025-27/pl09B.htm" TargetMode="External"/><Relationship Id="rId135" Type="http://schemas.openxmlformats.org/officeDocument/2006/relationships/hyperlink" Target="https://bowling.lexerbowling.com/bowlingdemeyrin/ligueinternationale2024-2025-27/pl071.htm" TargetMode="External"/><Relationship Id="rId151" Type="http://schemas.openxmlformats.org/officeDocument/2006/relationships/hyperlink" Target="https://bowling.lexerbowling.com/bowlingdemeyrin/ligueinternationale2024-2025-27/pl007.htm" TargetMode="External"/><Relationship Id="rId156" Type="http://schemas.openxmlformats.org/officeDocument/2006/relationships/hyperlink" Target="https://bowling.lexerbowling.com/bowlingdemeyrin/ligueinternationale2024-2025-27/pl02C.htm" TargetMode="External"/><Relationship Id="rId177" Type="http://schemas.openxmlformats.org/officeDocument/2006/relationships/hyperlink" Target="https://bowling.lexerbowling.com/bowlingdemeyrin/ligueinternationale2024-2025-27/pl08F.htm" TargetMode="External"/><Relationship Id="rId198" Type="http://schemas.openxmlformats.org/officeDocument/2006/relationships/hyperlink" Target="https://bowling.lexerbowling.com/bowlingdemeyrin/ligueinternationale2024-2025-27/pl07C.htm" TargetMode="External"/><Relationship Id="rId172" Type="http://schemas.openxmlformats.org/officeDocument/2006/relationships/hyperlink" Target="https://bowling.lexerbowling.com/bowlingdemeyrin/ligueinternationale2024-2025-27/pl062.htm" TargetMode="External"/><Relationship Id="rId193" Type="http://schemas.openxmlformats.org/officeDocument/2006/relationships/hyperlink" Target="https://bowling.lexerbowling.com/bowlingdemeyrin/ligueinternationale2024-2025-27/pl012.htm" TargetMode="External"/><Relationship Id="rId202" Type="http://schemas.openxmlformats.org/officeDocument/2006/relationships/hyperlink" Target="https://bowling.lexerbowling.com/bowlingdemeyrin/ligueinternationale2024-2025-27/pl028.htm" TargetMode="External"/><Relationship Id="rId207" Type="http://schemas.openxmlformats.org/officeDocument/2006/relationships/hyperlink" Target="https://bowling.lexerbowling.com/bowlingdemeyrin/ligueinternationale2024-2025-27/pl072.htm" TargetMode="External"/><Relationship Id="rId223" Type="http://schemas.openxmlformats.org/officeDocument/2006/relationships/hyperlink" Target="https://bowling.lexerbowling.com/bowlingdemeyrin/ligueinternationale2024-2025-27/pl01E.htm" TargetMode="External"/><Relationship Id="rId228" Type="http://schemas.openxmlformats.org/officeDocument/2006/relationships/hyperlink" Target="https://bowling.lexerbowling.com/bowlingdemeyrin/ligueinternationale2024-2025-27/pl048.htm" TargetMode="External"/><Relationship Id="rId244" Type="http://schemas.openxmlformats.org/officeDocument/2006/relationships/hyperlink" Target="https://bowling.lexerbowling.com/bowlingdemeyrin/ligueinternationale2024-2025-27/pl054.htm" TargetMode="External"/><Relationship Id="rId249" Type="http://schemas.openxmlformats.org/officeDocument/2006/relationships/hyperlink" Target="https://bowling.lexerbowling.com/bowlingdemeyrin/ligueinternationale2024-2025-27/pl069.htm" TargetMode="External"/><Relationship Id="rId13" Type="http://schemas.openxmlformats.org/officeDocument/2006/relationships/hyperlink" Target="https://bowling.lexerbowling.com/bowlingdemeyrin/ligueinternationale2024-2025-27/pl072.htm" TargetMode="External"/><Relationship Id="rId18" Type="http://schemas.openxmlformats.org/officeDocument/2006/relationships/hyperlink" Target="https://bowling.lexerbowling.com/bowlingdemeyrin/ligueinternationale2024-2025-27/pl03E.htm" TargetMode="External"/><Relationship Id="rId39" Type="http://schemas.openxmlformats.org/officeDocument/2006/relationships/hyperlink" Target="https://bowling.lexerbowling.com/bowlingdemeyrin/ligueinternationale2024-2025-27/pl03E.htm" TargetMode="External"/><Relationship Id="rId109" Type="http://schemas.openxmlformats.org/officeDocument/2006/relationships/hyperlink" Target="https://bowling.lexerbowling.com/bowlingdemeyrin/ligueinternationale2024-2025-27/pl062.htm" TargetMode="External"/><Relationship Id="rId260" Type="http://schemas.openxmlformats.org/officeDocument/2006/relationships/hyperlink" Target="https://bowling.lexerbowling.com/bowlingdemeyrin/ligueinternationale2024-2025-27/pl05D.htm" TargetMode="External"/><Relationship Id="rId265" Type="http://schemas.openxmlformats.org/officeDocument/2006/relationships/hyperlink" Target="https://bowling.lexerbowling.com/bowlingdemeyrin/ligueinternationale2024-2025-27/pl099.htm" TargetMode="External"/><Relationship Id="rId34" Type="http://schemas.openxmlformats.org/officeDocument/2006/relationships/hyperlink" Target="https://bowling.lexerbowling.com/bowlingdemeyrin/ligueinternationale2024-2025-27/pl03A.htm" TargetMode="External"/><Relationship Id="rId50" Type="http://schemas.openxmlformats.org/officeDocument/2006/relationships/hyperlink" Target="https://bowling.lexerbowling.com/bowlingdemeyrin/ligueinternationale2024-2025-27/pl097.htm" TargetMode="External"/><Relationship Id="rId55" Type="http://schemas.openxmlformats.org/officeDocument/2006/relationships/hyperlink" Target="https://bowling.lexerbowling.com/bowlingdemeyrin/ligueinternationale2024-2025-27/pl04F.htm" TargetMode="External"/><Relationship Id="rId76" Type="http://schemas.openxmlformats.org/officeDocument/2006/relationships/hyperlink" Target="https://bowling.lexerbowling.com/bowlingdemeyrin/ligueinternationale2024-2025-27/pl03A.htm" TargetMode="External"/><Relationship Id="rId97" Type="http://schemas.openxmlformats.org/officeDocument/2006/relationships/hyperlink" Target="https://bowling.lexerbowling.com/bowlingdemeyrin/ligueinternationale2024-2025-27/pl030.htm" TargetMode="External"/><Relationship Id="rId104" Type="http://schemas.openxmlformats.org/officeDocument/2006/relationships/hyperlink" Target="https://bowling.lexerbowling.com/bowlingdemeyrin/ligueinternationale2024-2025-27/pl07C.htm" TargetMode="External"/><Relationship Id="rId120" Type="http://schemas.openxmlformats.org/officeDocument/2006/relationships/hyperlink" Target="https://bowling.lexerbowling.com/bowlingdemeyrin/ligueinternationale2024-2025-27/pl03F.htm" TargetMode="External"/><Relationship Id="rId125" Type="http://schemas.openxmlformats.org/officeDocument/2006/relationships/hyperlink" Target="https://bowling.lexerbowling.com/bowlingdemeyrin/ligueinternationale2024-2025-27/pl030.htm" TargetMode="External"/><Relationship Id="rId141" Type="http://schemas.openxmlformats.org/officeDocument/2006/relationships/hyperlink" Target="https://bowling.lexerbowling.com/bowlingdemeyrin/ligueinternationale2024-2025-27/pl097.htm" TargetMode="External"/><Relationship Id="rId146" Type="http://schemas.openxmlformats.org/officeDocument/2006/relationships/hyperlink" Target="https://bowling.lexerbowling.com/bowlingdemeyrin/ligueinternationale2024-2025-27/pl03E.htm" TargetMode="External"/><Relationship Id="rId167" Type="http://schemas.openxmlformats.org/officeDocument/2006/relationships/hyperlink" Target="https://bowling.lexerbowling.com/bowlingdemeyrin/ligueinternationale2024-2025-27/pl061.htm" TargetMode="External"/><Relationship Id="rId188" Type="http://schemas.openxmlformats.org/officeDocument/2006/relationships/hyperlink" Target="https://bowling.lexerbowling.com/bowlingdemeyrin/ligueinternationale2024-2025-27/pl024.htm" TargetMode="External"/><Relationship Id="rId7" Type="http://schemas.openxmlformats.org/officeDocument/2006/relationships/hyperlink" Target="https://bowling.lexerbowling.com/bowlingdemeyrin/ligueinternationale2024-2025-27/pl048.htm" TargetMode="External"/><Relationship Id="rId71" Type="http://schemas.openxmlformats.org/officeDocument/2006/relationships/hyperlink" Target="https://bowling.lexerbowling.com/bowlingdemeyrin/ligueinternationale2024-2025-27/pl028.htm" TargetMode="External"/><Relationship Id="rId92" Type="http://schemas.openxmlformats.org/officeDocument/2006/relationships/hyperlink" Target="https://bowling.lexerbowling.com/bowlingdemeyrin/ligueinternationale2024-2025-27/pl02C.htm" TargetMode="External"/><Relationship Id="rId162" Type="http://schemas.openxmlformats.org/officeDocument/2006/relationships/hyperlink" Target="https://bowling.lexerbowling.com/bowlingdemeyrin/ligueinternationale2024-2025-27/pl054.htm" TargetMode="External"/><Relationship Id="rId183" Type="http://schemas.openxmlformats.org/officeDocument/2006/relationships/hyperlink" Target="https://bowling.lexerbowling.com/bowlingdemeyrin/ligueinternationale2024-2025-27/pl054.htm" TargetMode="External"/><Relationship Id="rId213" Type="http://schemas.openxmlformats.org/officeDocument/2006/relationships/hyperlink" Target="https://bowling.lexerbowling.com/bowlingdemeyrin/ligueinternationale2024-2025-27/pl007.htm" TargetMode="External"/><Relationship Id="rId218" Type="http://schemas.openxmlformats.org/officeDocument/2006/relationships/hyperlink" Target="https://bowling.lexerbowling.com/bowlingdemeyrin/ligueinternationale2024-2025-27/pl054.htm" TargetMode="External"/><Relationship Id="rId234" Type="http://schemas.openxmlformats.org/officeDocument/2006/relationships/hyperlink" Target="https://bowling.lexerbowling.com/bowlingdemeyrin/ligueinternationale2024-2025-27/pl01A.htm" TargetMode="External"/><Relationship Id="rId239" Type="http://schemas.openxmlformats.org/officeDocument/2006/relationships/hyperlink" Target="https://bowling.lexerbowling.com/bowlingdemeyrin/ligueinternationale2024-2025-27/pl03F.htm" TargetMode="External"/><Relationship Id="rId2" Type="http://schemas.openxmlformats.org/officeDocument/2006/relationships/hyperlink" Target="https://bowling.lexerbowling.com/bowlingdemeyrin/ligueinternationale2024-2025-27/pl012.htm" TargetMode="External"/><Relationship Id="rId29" Type="http://schemas.openxmlformats.org/officeDocument/2006/relationships/hyperlink" Target="https://bowling.lexerbowling.com/bowlingdemeyrin/ligueinternationale2024-2025-27/pl03F.htm" TargetMode="External"/><Relationship Id="rId250" Type="http://schemas.openxmlformats.org/officeDocument/2006/relationships/hyperlink" Target="https://bowling.lexerbowling.com/bowlingdemeyrin/ligueinternationale2024-2025-27/pl03A.htm" TargetMode="External"/><Relationship Id="rId255" Type="http://schemas.openxmlformats.org/officeDocument/2006/relationships/hyperlink" Target="https://bowling.lexerbowling.com/bowlingdemeyrin/ligueinternationale2024-2025-27/pl047.htm" TargetMode="External"/><Relationship Id="rId24" Type="http://schemas.openxmlformats.org/officeDocument/2006/relationships/hyperlink" Target="https://bowling.lexerbowling.com/bowlingdemeyrin/ligueinternationale2024-2025-27/pl01A.htm" TargetMode="External"/><Relationship Id="rId40" Type="http://schemas.openxmlformats.org/officeDocument/2006/relationships/hyperlink" Target="https://bowling.lexerbowling.com/bowlingdemeyrin/ligueinternationale2024-2025-27/pl09B.htm" TargetMode="External"/><Relationship Id="rId45" Type="http://schemas.openxmlformats.org/officeDocument/2006/relationships/hyperlink" Target="https://bowling.lexerbowling.com/bowlingdemeyrin/ligueinternationale2024-2025-27/pl012.htm" TargetMode="External"/><Relationship Id="rId66" Type="http://schemas.openxmlformats.org/officeDocument/2006/relationships/hyperlink" Target="https://bowling.lexerbowling.com/bowlingdemeyrin/ligueinternationale2024-2025-27/pl07C.htm" TargetMode="External"/><Relationship Id="rId87" Type="http://schemas.openxmlformats.org/officeDocument/2006/relationships/hyperlink" Target="https://bowling.lexerbowling.com/bowlingdemeyrin/ligueinternationale2024-2025-27/pl099.htm" TargetMode="External"/><Relationship Id="rId110" Type="http://schemas.openxmlformats.org/officeDocument/2006/relationships/hyperlink" Target="https://bowling.lexerbowling.com/bowlingdemeyrin/ligueinternationale2024-2025-27/pl054.htm" TargetMode="External"/><Relationship Id="rId115" Type="http://schemas.openxmlformats.org/officeDocument/2006/relationships/hyperlink" Target="https://bowling.lexerbowling.com/bowlingdemeyrin/ligueinternationale2024-2025-27/pl099.htm" TargetMode="External"/><Relationship Id="rId131" Type="http://schemas.openxmlformats.org/officeDocument/2006/relationships/hyperlink" Target="https://bowling.lexerbowling.com/bowlingdemeyrin/ligueinternationale2024-2025-27/pl018.htm" TargetMode="External"/><Relationship Id="rId136" Type="http://schemas.openxmlformats.org/officeDocument/2006/relationships/hyperlink" Target="https://bowling.lexerbowling.com/bowlingdemeyrin/ligueinternationale2024-2025-27/pl077.htm" TargetMode="External"/><Relationship Id="rId157" Type="http://schemas.openxmlformats.org/officeDocument/2006/relationships/hyperlink" Target="https://bowling.lexerbowling.com/bowlingdemeyrin/ligueinternationale2024-2025-27/pl07C.htm" TargetMode="External"/><Relationship Id="rId178" Type="http://schemas.openxmlformats.org/officeDocument/2006/relationships/hyperlink" Target="https://bowling.lexerbowling.com/bowlingdemeyrin/ligueinternationale2024-2025-27/pl00B.htm" TargetMode="External"/><Relationship Id="rId61" Type="http://schemas.openxmlformats.org/officeDocument/2006/relationships/hyperlink" Target="https://bowling.lexerbowling.com/bowlingdemeyrin/ligueinternationale2024-2025-27/pl077.htm" TargetMode="External"/><Relationship Id="rId82" Type="http://schemas.openxmlformats.org/officeDocument/2006/relationships/hyperlink" Target="https://bowling.lexerbowling.com/bowlingdemeyrin/ligueinternationale2024-2025-27/pl095.htm" TargetMode="External"/><Relationship Id="rId152" Type="http://schemas.openxmlformats.org/officeDocument/2006/relationships/hyperlink" Target="https://bowling.lexerbowling.com/bowlingdemeyrin/ligueinternationale2024-2025-27/pl031.htm" TargetMode="External"/><Relationship Id="rId173" Type="http://schemas.openxmlformats.org/officeDocument/2006/relationships/hyperlink" Target="https://bowling.lexerbowling.com/bowlingdemeyrin/ligueinternationale2024-2025-27/pl094.htm" TargetMode="External"/><Relationship Id="rId194" Type="http://schemas.openxmlformats.org/officeDocument/2006/relationships/hyperlink" Target="https://bowling.lexerbowling.com/bowlingdemeyrin/ligueinternationale2024-2025-27/pl062.htm" TargetMode="External"/><Relationship Id="rId199" Type="http://schemas.openxmlformats.org/officeDocument/2006/relationships/hyperlink" Target="https://bowling.lexerbowling.com/bowlingdemeyrin/ligueinternationale2024-2025-27/pl098.htm" TargetMode="External"/><Relationship Id="rId203" Type="http://schemas.openxmlformats.org/officeDocument/2006/relationships/hyperlink" Target="https://bowling.lexerbowling.com/bowlingdemeyrin/ligueinternationale2024-2025-27/pl05D.htm" TargetMode="External"/><Relationship Id="rId208" Type="http://schemas.openxmlformats.org/officeDocument/2006/relationships/hyperlink" Target="https://bowling.lexerbowling.com/bowlingdemeyrin/ligueinternationale2024-2025-27/pl022.htm" TargetMode="External"/><Relationship Id="rId229" Type="http://schemas.openxmlformats.org/officeDocument/2006/relationships/hyperlink" Target="https://bowling.lexerbowling.com/bowlingdemeyrin/ligueinternationale2024-2025-27/pl022.htm" TargetMode="External"/><Relationship Id="rId19" Type="http://schemas.openxmlformats.org/officeDocument/2006/relationships/hyperlink" Target="https://bowling.lexerbowling.com/bowlingdemeyrin/ligueinternationale2024-2025-27/pl01E.htm" TargetMode="External"/><Relationship Id="rId224" Type="http://schemas.openxmlformats.org/officeDocument/2006/relationships/hyperlink" Target="https://bowling.lexerbowling.com/bowlingdemeyrin/ligueinternationale2024-2025-27/pl030.htm" TargetMode="External"/><Relationship Id="rId240" Type="http://schemas.openxmlformats.org/officeDocument/2006/relationships/hyperlink" Target="https://bowling.lexerbowling.com/bowlingdemeyrin/ligueinternationale2024-2025-27/pl06F.htm" TargetMode="External"/><Relationship Id="rId245" Type="http://schemas.openxmlformats.org/officeDocument/2006/relationships/hyperlink" Target="https://bowling.lexerbowling.com/bowlingdemeyrin/ligueinternationale2024-2025-27/pl02C.htm" TargetMode="External"/><Relationship Id="rId261" Type="http://schemas.openxmlformats.org/officeDocument/2006/relationships/hyperlink" Target="https://bowling.lexerbowling.com/bowlingdemeyrin/ligueinternationale2024-2025-27/pl098.htm" TargetMode="External"/><Relationship Id="rId266" Type="http://schemas.openxmlformats.org/officeDocument/2006/relationships/hyperlink" Target="https://bowling.lexerbowling.com/bowlingdemeyrin/ligueinternationale2024-2025-27/pl028.htm" TargetMode="External"/><Relationship Id="rId14" Type="http://schemas.openxmlformats.org/officeDocument/2006/relationships/hyperlink" Target="https://bowling.lexerbowling.com/bowlingdemeyrin/ligueinternationale2024-2025-27/pl02E.htm" TargetMode="External"/><Relationship Id="rId30" Type="http://schemas.openxmlformats.org/officeDocument/2006/relationships/hyperlink" Target="https://bowling.lexerbowling.com/bowlingdemeyrin/ligueinternationale2024-2025-27/pl09F.htm" TargetMode="External"/><Relationship Id="rId35" Type="http://schemas.openxmlformats.org/officeDocument/2006/relationships/hyperlink" Target="https://bowling.lexerbowling.com/bowlingdemeyrin/ligueinternationale2024-2025-27/pl01E.htm" TargetMode="External"/><Relationship Id="rId56" Type="http://schemas.openxmlformats.org/officeDocument/2006/relationships/hyperlink" Target="https://bowling.lexerbowling.com/bowlingdemeyrin/ligueinternationale2024-2025-27/pl072.htm" TargetMode="External"/><Relationship Id="rId77" Type="http://schemas.openxmlformats.org/officeDocument/2006/relationships/hyperlink" Target="https://bowling.lexerbowling.com/bowlingdemeyrin/ligueinternationale2024-2025-27/pl098.htm" TargetMode="External"/><Relationship Id="rId100" Type="http://schemas.openxmlformats.org/officeDocument/2006/relationships/hyperlink" Target="https://bowling.lexerbowling.com/bowlingdemeyrin/ligueinternationale2024-2025-27/pl024.htm" TargetMode="External"/><Relationship Id="rId105" Type="http://schemas.openxmlformats.org/officeDocument/2006/relationships/hyperlink" Target="https://bowling.lexerbowling.com/bowlingdemeyrin/ligueinternationale2024-2025-27/pl09C.htm" TargetMode="External"/><Relationship Id="rId126" Type="http://schemas.openxmlformats.org/officeDocument/2006/relationships/hyperlink" Target="https://bowling.lexerbowling.com/bowlingdemeyrin/ligueinternationale2024-2025-27/pl01E.htm" TargetMode="External"/><Relationship Id="rId147" Type="http://schemas.openxmlformats.org/officeDocument/2006/relationships/hyperlink" Target="https://bowling.lexerbowling.com/bowlingdemeyrin/ligueinternationale2024-2025-27/pl072.htm" TargetMode="External"/><Relationship Id="rId168" Type="http://schemas.openxmlformats.org/officeDocument/2006/relationships/hyperlink" Target="https://bowling.lexerbowling.com/bowlingdemeyrin/ligueinternationale2024-2025-27/pl069.htm" TargetMode="External"/><Relationship Id="rId8" Type="http://schemas.openxmlformats.org/officeDocument/2006/relationships/hyperlink" Target="https://bowling.lexerbowling.com/bowlingdemeyrin/ligueinternationale2024-2025-27/pl03A.htm" TargetMode="External"/><Relationship Id="rId51" Type="http://schemas.openxmlformats.org/officeDocument/2006/relationships/hyperlink" Target="https://bowling.lexerbowling.com/bowlingdemeyrin/ligueinternationale2024-2025-27/pl011.htm" TargetMode="External"/><Relationship Id="rId72" Type="http://schemas.openxmlformats.org/officeDocument/2006/relationships/hyperlink" Target="https://bowling.lexerbowling.com/bowlingdemeyrin/ligueinternationale2024-2025-27/pl05D.htm" TargetMode="External"/><Relationship Id="rId93" Type="http://schemas.openxmlformats.org/officeDocument/2006/relationships/hyperlink" Target="https://bowling.lexerbowling.com/bowlingdemeyrin/ligueinternationale2024-2025-27/pl071.htm" TargetMode="External"/><Relationship Id="rId98" Type="http://schemas.openxmlformats.org/officeDocument/2006/relationships/hyperlink" Target="https://bowling.lexerbowling.com/bowlingdemeyrin/ligueinternationale2024-2025-27/pl018.htm" TargetMode="External"/><Relationship Id="rId121" Type="http://schemas.openxmlformats.org/officeDocument/2006/relationships/hyperlink" Target="https://bowling.lexerbowling.com/bowlingdemeyrin/ligueinternationale2024-2025-27/pl069.htm" TargetMode="External"/><Relationship Id="rId142" Type="http://schemas.openxmlformats.org/officeDocument/2006/relationships/hyperlink" Target="https://bowling.lexerbowling.com/bowlingdemeyrin/ligueinternationale2024-2025-27/pl054.htm" TargetMode="External"/><Relationship Id="rId163" Type="http://schemas.openxmlformats.org/officeDocument/2006/relationships/hyperlink" Target="https://bowling.lexerbowling.com/bowlingdemeyrin/ligueinternationale2024-2025-27/pl030.htm" TargetMode="External"/><Relationship Id="rId184" Type="http://schemas.openxmlformats.org/officeDocument/2006/relationships/hyperlink" Target="https://bowling.lexerbowling.com/bowlingdemeyrin/ligueinternationale2024-2025-27/pl030.htm" TargetMode="External"/><Relationship Id="rId189" Type="http://schemas.openxmlformats.org/officeDocument/2006/relationships/hyperlink" Target="https://bowling.lexerbowling.com/bowlingdemeyrin/ligueinternationale2024-2025-27/pl049.htm" TargetMode="External"/><Relationship Id="rId219" Type="http://schemas.openxmlformats.org/officeDocument/2006/relationships/hyperlink" Target="https://bowling.lexerbowling.com/bowlingdemeyrin/ligueinternationale2024-2025-27/pl08D.htm" TargetMode="External"/><Relationship Id="rId3" Type="http://schemas.openxmlformats.org/officeDocument/2006/relationships/hyperlink" Target="https://bowling.lexerbowling.com/bowlingdemeyrin/ligueinternationale2024-2025-27/pl05D.htm" TargetMode="External"/><Relationship Id="rId214" Type="http://schemas.openxmlformats.org/officeDocument/2006/relationships/hyperlink" Target="https://bowling.lexerbowling.com/bowlingdemeyrin/ligueinternationale2024-2025-27/pl09B.htm" TargetMode="External"/><Relationship Id="rId230" Type="http://schemas.openxmlformats.org/officeDocument/2006/relationships/hyperlink" Target="https://bowling.lexerbowling.com/bowlingdemeyrin/ligueinternationale2024-2025-27/pl09A.htm" TargetMode="External"/><Relationship Id="rId235" Type="http://schemas.openxmlformats.org/officeDocument/2006/relationships/hyperlink" Target="https://bowling.lexerbowling.com/bowlingdemeyrin/ligueinternationale2024-2025-27/pl0A1.htm" TargetMode="External"/><Relationship Id="rId251" Type="http://schemas.openxmlformats.org/officeDocument/2006/relationships/hyperlink" Target="https://bowling.lexerbowling.com/bowlingdemeyrin/ligueinternationale2024-2025-27/pl07C.htm" TargetMode="External"/><Relationship Id="rId256" Type="http://schemas.openxmlformats.org/officeDocument/2006/relationships/hyperlink" Target="https://bowling.lexerbowling.com/bowlingdemeyrin/ligueinternationale2024-2025-27/pl071.htm" TargetMode="External"/><Relationship Id="rId25" Type="http://schemas.openxmlformats.org/officeDocument/2006/relationships/hyperlink" Target="https://bowling.lexerbowling.com/bowlingdemeyrin/ligueinternationale2024-2025-27/pl04F.htm" TargetMode="External"/><Relationship Id="rId46" Type="http://schemas.openxmlformats.org/officeDocument/2006/relationships/hyperlink" Target="https://bowling.lexerbowling.com/bowlingdemeyrin/ligueinternationale2024-2025-27/pl01A.htm" TargetMode="External"/><Relationship Id="rId67" Type="http://schemas.openxmlformats.org/officeDocument/2006/relationships/hyperlink" Target="https://bowling.lexerbowling.com/bowlingdemeyrin/ligueinternationale2024-2025-27/pl02C.htm" TargetMode="External"/><Relationship Id="rId116" Type="http://schemas.openxmlformats.org/officeDocument/2006/relationships/hyperlink" Target="https://bowling.lexerbowling.com/bowlingdemeyrin/ligueinternationale2024-2025-27/pl03E.htm" TargetMode="External"/><Relationship Id="rId137" Type="http://schemas.openxmlformats.org/officeDocument/2006/relationships/hyperlink" Target="https://bowling.lexerbowling.com/bowlingdemeyrin/ligueinternationale2024-2025-27/pl074.htm" TargetMode="External"/><Relationship Id="rId158" Type="http://schemas.openxmlformats.org/officeDocument/2006/relationships/hyperlink" Target="https://bowling.lexerbowling.com/bowlingdemeyrin/ligueinternationale2024-2025-27/pl049.htm" TargetMode="External"/><Relationship Id="rId20" Type="http://schemas.openxmlformats.org/officeDocument/2006/relationships/hyperlink" Target="https://bowling.lexerbowling.com/bowlingdemeyrin/ligueinternationale2024-2025-27/pl018.htm" TargetMode="External"/><Relationship Id="rId41" Type="http://schemas.openxmlformats.org/officeDocument/2006/relationships/hyperlink" Target="https://bowling.lexerbowling.com/bowlingdemeyrin/ligueinternationale2024-2025-27/pl024.htm" TargetMode="External"/><Relationship Id="rId62" Type="http://schemas.openxmlformats.org/officeDocument/2006/relationships/hyperlink" Target="https://bowling.lexerbowling.com/bowlingdemeyrin/ligueinternationale2024-2025-27/pl012.htm" TargetMode="External"/><Relationship Id="rId83" Type="http://schemas.openxmlformats.org/officeDocument/2006/relationships/hyperlink" Target="https://bowling.lexerbowling.com/bowlingdemeyrin/ligueinternationale2024-2025-27/pl009.htm" TargetMode="External"/><Relationship Id="rId88" Type="http://schemas.openxmlformats.org/officeDocument/2006/relationships/hyperlink" Target="https://bowling.lexerbowling.com/bowlingdemeyrin/ligueinternationale2024-2025-27/pl00B.htm" TargetMode="External"/><Relationship Id="rId111" Type="http://schemas.openxmlformats.org/officeDocument/2006/relationships/hyperlink" Target="https://bowling.lexerbowling.com/bowlingdemeyrin/ligueinternationale2024-2025-27/pl01A.htm" TargetMode="External"/><Relationship Id="rId132" Type="http://schemas.openxmlformats.org/officeDocument/2006/relationships/hyperlink" Target="https://bowling.lexerbowling.com/bowlingdemeyrin/ligueinternationale2024-2025-27/pl061.htm" TargetMode="External"/><Relationship Id="rId153" Type="http://schemas.openxmlformats.org/officeDocument/2006/relationships/hyperlink" Target="https://bowling.lexerbowling.com/bowlingdemeyrin/ligueinternationale2024-2025-27/pl018.htm" TargetMode="External"/><Relationship Id="rId174" Type="http://schemas.openxmlformats.org/officeDocument/2006/relationships/hyperlink" Target="https://bowling.lexerbowling.com/bowlingdemeyrin/ligueinternationale2024-2025-27/pl099.htm" TargetMode="External"/><Relationship Id="rId179" Type="http://schemas.openxmlformats.org/officeDocument/2006/relationships/hyperlink" Target="https://bowling.lexerbowling.com/bowlingdemeyrin/ligueinternationale2024-2025-27/pl03F.htm" TargetMode="External"/><Relationship Id="rId195" Type="http://schemas.openxmlformats.org/officeDocument/2006/relationships/hyperlink" Target="https://bowling.lexerbowling.com/bowlingdemeyrin/ligueinternationale2024-2025-27/pl07A.htm" TargetMode="External"/><Relationship Id="rId209" Type="http://schemas.openxmlformats.org/officeDocument/2006/relationships/hyperlink" Target="https://bowling.lexerbowling.com/bowlingdemeyrin/ligueinternationale2024-2025-27/pl00B.htm" TargetMode="External"/><Relationship Id="rId190" Type="http://schemas.openxmlformats.org/officeDocument/2006/relationships/hyperlink" Target="https://bowling.lexerbowling.com/bowlingdemeyrin/ligueinternationale2024-2025-27/pl061.htm" TargetMode="External"/><Relationship Id="rId204" Type="http://schemas.openxmlformats.org/officeDocument/2006/relationships/hyperlink" Target="https://bowling.lexerbowling.com/bowlingdemeyrin/ligueinternationale2024-2025-27/pl03E.htm" TargetMode="External"/><Relationship Id="rId220" Type="http://schemas.openxmlformats.org/officeDocument/2006/relationships/hyperlink" Target="https://bowling.lexerbowling.com/bowlingdemeyrin/ligueinternationale2024-2025-27/pl09C.htm" TargetMode="External"/><Relationship Id="rId225" Type="http://schemas.openxmlformats.org/officeDocument/2006/relationships/hyperlink" Target="https://bowling.lexerbowling.com/bowlingdemeyrin/ligueinternationale2024-2025-27/pl069.htm" TargetMode="External"/><Relationship Id="rId241" Type="http://schemas.openxmlformats.org/officeDocument/2006/relationships/hyperlink" Target="https://bowling.lexerbowling.com/bowlingdemeyrin/ligueinternationale2024-2025-27/pl01E.htm" TargetMode="External"/><Relationship Id="rId246" Type="http://schemas.openxmlformats.org/officeDocument/2006/relationships/hyperlink" Target="https://bowling.lexerbowling.com/bowlingdemeyrin/ligueinternationale2024-2025-27/pl018.htm" TargetMode="External"/><Relationship Id="rId267" Type="http://schemas.openxmlformats.org/officeDocument/2006/relationships/hyperlink" Target="https://bowling.lexerbowling.com/bowlingdemeyrin/ligueinternationale2024-2025-27/pl022.htm" TargetMode="External"/><Relationship Id="rId15" Type="http://schemas.openxmlformats.org/officeDocument/2006/relationships/hyperlink" Target="https://bowling.lexerbowling.com/bowlingdemeyrin/ligueinternationale2024-2025-27/pl074.htm" TargetMode="External"/><Relationship Id="rId36" Type="http://schemas.openxmlformats.org/officeDocument/2006/relationships/hyperlink" Target="https://bowling.lexerbowling.com/bowlingdemeyrin/ligueinternationale2024-2025-27/pl09C.htm" TargetMode="External"/><Relationship Id="rId57" Type="http://schemas.openxmlformats.org/officeDocument/2006/relationships/hyperlink" Target="https://bowling.lexerbowling.com/bowlingdemeyrin/ligueinternationale2024-2025-27/pl08F.htm" TargetMode="External"/><Relationship Id="rId106" Type="http://schemas.openxmlformats.org/officeDocument/2006/relationships/hyperlink" Target="https://bowling.lexerbowling.com/bowlingdemeyrin/ligueinternationale2024-2025-27/pl09B.htm" TargetMode="External"/><Relationship Id="rId127" Type="http://schemas.openxmlformats.org/officeDocument/2006/relationships/hyperlink" Target="https://bowling.lexerbowling.com/bowlingdemeyrin/ligueinternationale2024-2025-27/pl02C.htm" TargetMode="External"/><Relationship Id="rId262" Type="http://schemas.openxmlformats.org/officeDocument/2006/relationships/hyperlink" Target="https://bowling.lexerbowling.com/bowlingdemeyrin/ligueinternationale2024-2025-27/pl01A.htm" TargetMode="External"/><Relationship Id="rId10" Type="http://schemas.openxmlformats.org/officeDocument/2006/relationships/hyperlink" Target="https://bowling.lexerbowling.com/bowlingdemeyrin/ligueinternationale2024-2025-27/pl069.htm" TargetMode="External"/><Relationship Id="rId31" Type="http://schemas.openxmlformats.org/officeDocument/2006/relationships/hyperlink" Target="https://bowling.lexerbowling.com/bowlingdemeyrin/ligueinternationale2024-2025-27/pl090.htm" TargetMode="External"/><Relationship Id="rId52" Type="http://schemas.openxmlformats.org/officeDocument/2006/relationships/hyperlink" Target="https://bowling.lexerbowling.com/bowlingdemeyrin/ligueinternationale2024-2025-27/pl009.htm" TargetMode="External"/><Relationship Id="rId73" Type="http://schemas.openxmlformats.org/officeDocument/2006/relationships/hyperlink" Target="https://bowling.lexerbowling.com/bowlingdemeyrin/ligueinternationale2024-2025-27/pl09B.htm" TargetMode="External"/><Relationship Id="rId78" Type="http://schemas.openxmlformats.org/officeDocument/2006/relationships/hyperlink" Target="https://bowling.lexerbowling.com/bowlingdemeyrin/ligueinternationale2024-2025-27/pl074.htm" TargetMode="External"/><Relationship Id="rId94" Type="http://schemas.openxmlformats.org/officeDocument/2006/relationships/hyperlink" Target="https://bowling.lexerbowling.com/bowlingdemeyrin/ligueinternationale2024-2025-27/pl069.htm" TargetMode="External"/><Relationship Id="rId99" Type="http://schemas.openxmlformats.org/officeDocument/2006/relationships/hyperlink" Target="https://bowling.lexerbowling.com/bowlingdemeyrin/ligueinternationale2024-2025-27/pl06F.htm" TargetMode="External"/><Relationship Id="rId101" Type="http://schemas.openxmlformats.org/officeDocument/2006/relationships/hyperlink" Target="https://bowling.lexerbowling.com/bowlingdemeyrin/ligueinternationale2024-2025-27/pl03A.htm" TargetMode="External"/><Relationship Id="rId122" Type="http://schemas.openxmlformats.org/officeDocument/2006/relationships/hyperlink" Target="https://bowling.lexerbowling.com/bowlingdemeyrin/ligueinternationale2024-2025-27/pl012.htm" TargetMode="External"/><Relationship Id="rId143" Type="http://schemas.openxmlformats.org/officeDocument/2006/relationships/hyperlink" Target="https://bowling.lexerbowling.com/bowlingdemeyrin/ligueinternationale2024-2025-27/pl028.htm" TargetMode="External"/><Relationship Id="rId148" Type="http://schemas.openxmlformats.org/officeDocument/2006/relationships/hyperlink" Target="https://bowling.lexerbowling.com/bowlingdemeyrin/ligueinternationale2024-2025-27/pl01A.htm" TargetMode="External"/><Relationship Id="rId164" Type="http://schemas.openxmlformats.org/officeDocument/2006/relationships/hyperlink" Target="https://bowling.lexerbowling.com/bowlingdemeyrin/ligueinternationale2024-2025-27/pl01E.htm" TargetMode="External"/><Relationship Id="rId169" Type="http://schemas.openxmlformats.org/officeDocument/2006/relationships/hyperlink" Target="https://bowling.lexerbowling.com/bowlingdemeyrin/ligueinternationale2024-2025-27/pl022.htm" TargetMode="External"/><Relationship Id="rId185" Type="http://schemas.openxmlformats.org/officeDocument/2006/relationships/hyperlink" Target="https://bowling.lexerbowling.com/bowlingdemeyrin/ligueinternationale2024-2025-27/pl077.htm" TargetMode="External"/><Relationship Id="rId4" Type="http://schemas.openxmlformats.org/officeDocument/2006/relationships/hyperlink" Target="https://bowling.lexerbowling.com/bowlingdemeyrin/ligueinternationale2024-2025-27/pl06F.htm" TargetMode="External"/><Relationship Id="rId9" Type="http://schemas.openxmlformats.org/officeDocument/2006/relationships/hyperlink" Target="https://bowling.lexerbowling.com/bowlingdemeyrin/ligueinternationale2024-2025-27/pl070.htm" TargetMode="External"/><Relationship Id="rId180" Type="http://schemas.openxmlformats.org/officeDocument/2006/relationships/hyperlink" Target="https://bowling.lexerbowling.com/bowlingdemeyrin/ligueinternationale2024-2025-27/pl09F.htm" TargetMode="External"/><Relationship Id="rId210" Type="http://schemas.openxmlformats.org/officeDocument/2006/relationships/hyperlink" Target="https://bowling.lexerbowling.com/bowlingdemeyrin/ligueinternationale2024-2025-27/pl02C.htm" TargetMode="External"/><Relationship Id="rId215" Type="http://schemas.openxmlformats.org/officeDocument/2006/relationships/hyperlink" Target="https://bowling.lexerbowling.com/bowlingdemeyrin/ligueinternationale2024-2025-27/pl012.htm" TargetMode="External"/><Relationship Id="rId236" Type="http://schemas.openxmlformats.org/officeDocument/2006/relationships/hyperlink" Target="https://bowling.lexerbowling.com/bowlingdemeyrin/ligueinternationale2024-2025-27/pl04F.htm" TargetMode="External"/><Relationship Id="rId257" Type="http://schemas.openxmlformats.org/officeDocument/2006/relationships/hyperlink" Target="https://bowling.lexerbowling.com/bowlingdemeyrin/ligueinternationale2024-2025-27/pl08D.htm" TargetMode="External"/><Relationship Id="rId26" Type="http://schemas.openxmlformats.org/officeDocument/2006/relationships/hyperlink" Target="https://bowling.lexerbowling.com/bowlingdemeyrin/ligueinternationale2024-2025-27/pl08D.htm" TargetMode="External"/><Relationship Id="rId231" Type="http://schemas.openxmlformats.org/officeDocument/2006/relationships/hyperlink" Target="https://bowling.lexerbowling.com/bowlingdemeyrin/ligueinternationale2024-2025-27/pl072.htm" TargetMode="External"/><Relationship Id="rId252" Type="http://schemas.openxmlformats.org/officeDocument/2006/relationships/hyperlink" Target="https://bowling.lexerbowling.com/bowlingdemeyrin/ligueinternationale2024-2025-27/pl030.htm" TargetMode="External"/><Relationship Id="rId47" Type="http://schemas.openxmlformats.org/officeDocument/2006/relationships/hyperlink" Target="https://bowling.lexerbowling.com/bowlingdemeyrin/ligueinternationale2024-2025-27/pl095.htm" TargetMode="External"/><Relationship Id="rId68" Type="http://schemas.openxmlformats.org/officeDocument/2006/relationships/hyperlink" Target="https://bowling.lexerbowling.com/bowlingdemeyrin/ligueinternationale2024-2025-27/pl018.htm" TargetMode="External"/><Relationship Id="rId89" Type="http://schemas.openxmlformats.org/officeDocument/2006/relationships/hyperlink" Target="https://bowling.lexerbowling.com/bowlingdemeyrin/ligueinternationale2024-2025-27/pl03F.htm" TargetMode="External"/><Relationship Id="rId112" Type="http://schemas.openxmlformats.org/officeDocument/2006/relationships/hyperlink" Target="https://bowling.lexerbowling.com/bowlingdemeyrin/ligueinternationale2024-2025-27/pl072.htm" TargetMode="External"/><Relationship Id="rId133" Type="http://schemas.openxmlformats.org/officeDocument/2006/relationships/hyperlink" Target="https://bowling.lexerbowling.com/bowlingdemeyrin/ligueinternationale2024-2025-27/pl03A.htm" TargetMode="External"/><Relationship Id="rId154" Type="http://schemas.openxmlformats.org/officeDocument/2006/relationships/hyperlink" Target="https://bowling.lexerbowling.com/bowlingdemeyrin/ligueinternationale2024-2025-27/pl012.htm" TargetMode="External"/><Relationship Id="rId175" Type="http://schemas.openxmlformats.org/officeDocument/2006/relationships/hyperlink" Target="https://bowling.lexerbowling.com/bowlingdemeyrin/ligueinternationale2024-2025-27/pl01A.htm" TargetMode="External"/><Relationship Id="rId196" Type="http://schemas.openxmlformats.org/officeDocument/2006/relationships/hyperlink" Target="https://bowling.lexerbowling.com/bowlingdemeyrin/ligueinternationale2024-2025-27/pl09B.htm" TargetMode="External"/><Relationship Id="rId200" Type="http://schemas.openxmlformats.org/officeDocument/2006/relationships/hyperlink" Target="https://bowling.lexerbowling.com/bowlingdemeyrin/ligueinternationale2024-2025-27/pl08D.htm" TargetMode="External"/><Relationship Id="rId16" Type="http://schemas.openxmlformats.org/officeDocument/2006/relationships/hyperlink" Target="https://bowling.lexerbowling.com/bowlingdemeyrin/ligueinternationale2024-2025-27/pl007.htm" TargetMode="External"/><Relationship Id="rId221" Type="http://schemas.openxmlformats.org/officeDocument/2006/relationships/hyperlink" Target="https://bowling.lexerbowling.com/bowlingdemeyrin/ligueinternationale2024-2025-27/pl06F.htm" TargetMode="External"/><Relationship Id="rId242" Type="http://schemas.openxmlformats.org/officeDocument/2006/relationships/hyperlink" Target="https://bowling.lexerbowling.com/bowlingdemeyrin/ligueinternationale2024-2025-27/pl012.htm" TargetMode="External"/><Relationship Id="rId263" Type="http://schemas.openxmlformats.org/officeDocument/2006/relationships/hyperlink" Target="https://bowling.lexerbowling.com/bowlingdemeyrin/ligueinternationale2024-2025-27/pl095.htm" TargetMode="External"/><Relationship Id="rId37" Type="http://schemas.openxmlformats.org/officeDocument/2006/relationships/hyperlink" Target="https://bowling.lexerbowling.com/bowlingdemeyrin/ligueinternationale2024-2025-27/pl069.htm" TargetMode="External"/><Relationship Id="rId58" Type="http://schemas.openxmlformats.org/officeDocument/2006/relationships/hyperlink" Target="https://bowling.lexerbowling.com/bowlingdemeyrin/ligueinternationale2024-2025-27/pl00B.htm" TargetMode="External"/><Relationship Id="rId79" Type="http://schemas.openxmlformats.org/officeDocument/2006/relationships/hyperlink" Target="https://bowling.lexerbowling.com/bowlingdemeyrin/ligueinternationale2024-2025-27/pl011.htm" TargetMode="External"/><Relationship Id="rId102" Type="http://schemas.openxmlformats.org/officeDocument/2006/relationships/hyperlink" Target="https://bowling.lexerbowling.com/bowlingdemeyrin/ligueinternationale2024-2025-27/pl06E.htm" TargetMode="External"/><Relationship Id="rId123" Type="http://schemas.openxmlformats.org/officeDocument/2006/relationships/hyperlink" Target="https://bowling.lexerbowling.com/bowlingdemeyrin/ligueinternationale2024-2025-27/pl047.htm" TargetMode="External"/><Relationship Id="rId144" Type="http://schemas.openxmlformats.org/officeDocument/2006/relationships/hyperlink" Target="https://bowling.lexerbowling.com/bowlingdemeyrin/ligueinternationale2024-2025-27/pl08D.htm" TargetMode="External"/><Relationship Id="rId90" Type="http://schemas.openxmlformats.org/officeDocument/2006/relationships/hyperlink" Target="https://bowling.lexerbowling.com/bowlingdemeyrin/ligueinternationale2024-2025-27/pl09F.htm" TargetMode="External"/><Relationship Id="rId165" Type="http://schemas.openxmlformats.org/officeDocument/2006/relationships/hyperlink" Target="https://bowling.lexerbowling.com/bowlingdemeyrin/ligueinternationale2024-2025-27/pl04F.htm" TargetMode="External"/><Relationship Id="rId186" Type="http://schemas.openxmlformats.org/officeDocument/2006/relationships/hyperlink" Target="https://bowling.lexerbowling.com/bowlingdemeyrin/ligueinternationale2024-2025-27/pl048.htm" TargetMode="External"/><Relationship Id="rId211" Type="http://schemas.openxmlformats.org/officeDocument/2006/relationships/hyperlink" Target="https://bowling.lexerbowling.com/bowlingdemeyrin/ligueinternationale2024-2025-27/pl062.htm" TargetMode="External"/><Relationship Id="rId232" Type="http://schemas.openxmlformats.org/officeDocument/2006/relationships/hyperlink" Target="https://bowling.lexerbowling.com/bowlingdemeyrin/ligueinternationale2024-2025-27/pl095.htm" TargetMode="External"/><Relationship Id="rId253" Type="http://schemas.openxmlformats.org/officeDocument/2006/relationships/hyperlink" Target="https://bowling.lexerbowling.com/bowlingdemeyrin/ligueinternationale2024-2025-27/pl090.htm" TargetMode="External"/><Relationship Id="rId27" Type="http://schemas.openxmlformats.org/officeDocument/2006/relationships/hyperlink" Target="https://bowling.lexerbowling.com/bowlingdemeyrin/ligueinternationale2024-2025-27/pl06E.htm" TargetMode="External"/><Relationship Id="rId48" Type="http://schemas.openxmlformats.org/officeDocument/2006/relationships/hyperlink" Target="https://bowling.lexerbowling.com/bowlingdemeyrin/ligueinternationale2024-2025-27/pl071.htm" TargetMode="External"/><Relationship Id="rId69" Type="http://schemas.openxmlformats.org/officeDocument/2006/relationships/hyperlink" Target="https://bowling.lexerbowling.com/bowlingdemeyrin/ligueinternationale2024-2025-27/pl071.htm" TargetMode="External"/><Relationship Id="rId113" Type="http://schemas.openxmlformats.org/officeDocument/2006/relationships/hyperlink" Target="https://bowling.lexerbowling.com/bowlingdemeyrin/ligueinternationale2024-2025-27/pl028.htm" TargetMode="External"/><Relationship Id="rId134" Type="http://schemas.openxmlformats.org/officeDocument/2006/relationships/hyperlink" Target="https://bowling.lexerbowling.com/bowlingdemeyrin/ligueinternationale2024-2025-27/pl05D.htm" TargetMode="External"/><Relationship Id="rId80" Type="http://schemas.openxmlformats.org/officeDocument/2006/relationships/hyperlink" Target="https://bowling.lexerbowling.com/bowlingdemeyrin/ligueinternationale2024-2025-27/pl048.htm" TargetMode="External"/><Relationship Id="rId155" Type="http://schemas.openxmlformats.org/officeDocument/2006/relationships/hyperlink" Target="https://bowling.lexerbowling.com/bowlingdemeyrin/ligueinternationale2024-2025-27/pl09C.htm" TargetMode="External"/><Relationship Id="rId176" Type="http://schemas.openxmlformats.org/officeDocument/2006/relationships/hyperlink" Target="https://bowling.lexerbowling.com/bowlingdemeyrin/ligueinternationale2024-2025-27/pl063.htm" TargetMode="External"/><Relationship Id="rId197" Type="http://schemas.openxmlformats.org/officeDocument/2006/relationships/hyperlink" Target="https://bowling.lexerbowling.com/bowlingdemeyrin/ligueinternationale2024-2025-27/pl03A.htm" TargetMode="External"/><Relationship Id="rId201" Type="http://schemas.openxmlformats.org/officeDocument/2006/relationships/hyperlink" Target="https://bowling.lexerbowling.com/bowlingdemeyrin/ligueinternationale2024-2025-27/pl0A0.htm" TargetMode="External"/><Relationship Id="rId222" Type="http://schemas.openxmlformats.org/officeDocument/2006/relationships/hyperlink" Target="https://bowling.lexerbowling.com/bowlingdemeyrin/ligueinternationale2024-2025-27/pl07A.htm" TargetMode="External"/><Relationship Id="rId243" Type="http://schemas.openxmlformats.org/officeDocument/2006/relationships/hyperlink" Target="https://bowling.lexerbowling.com/bowlingdemeyrin/ligueinternationale2024-2025-27/pl07A.htm" TargetMode="External"/><Relationship Id="rId264" Type="http://schemas.openxmlformats.org/officeDocument/2006/relationships/hyperlink" Target="https://bowling.lexerbowling.com/bowlingdemeyrin/ligueinternationale2024-2025-27/pl074.htm" TargetMode="External"/><Relationship Id="rId17" Type="http://schemas.openxmlformats.org/officeDocument/2006/relationships/hyperlink" Target="https://bowling.lexerbowling.com/bowlingdemeyrin/ligueinternationale2024-2025-27/pl047.htm" TargetMode="External"/><Relationship Id="rId38" Type="http://schemas.openxmlformats.org/officeDocument/2006/relationships/hyperlink" Target="https://bowling.lexerbowling.com/bowlingdemeyrin/ligueinternationale2024-2025-27/pl018.htm" TargetMode="External"/><Relationship Id="rId59" Type="http://schemas.openxmlformats.org/officeDocument/2006/relationships/hyperlink" Target="https://bowling.lexerbowling.com/bowlingdemeyrin/ligueinternationale2024-2025-27/pl063.htm" TargetMode="External"/><Relationship Id="rId103" Type="http://schemas.openxmlformats.org/officeDocument/2006/relationships/hyperlink" Target="https://bowling.lexerbowling.com/bowlingdemeyrin/ligueinternationale2024-2025-27/pl047.htm" TargetMode="External"/><Relationship Id="rId124" Type="http://schemas.openxmlformats.org/officeDocument/2006/relationships/hyperlink" Target="https://bowling.lexerbowling.com/bowlingdemeyrin/ligueinternationale2024-2025-27/pl024.htm" TargetMode="External"/><Relationship Id="rId70" Type="http://schemas.openxmlformats.org/officeDocument/2006/relationships/hyperlink" Target="https://bowling.lexerbowling.com/bowlingdemeyrin/ligueinternationale2024-2025-27/pl030.htm" TargetMode="External"/><Relationship Id="rId91" Type="http://schemas.openxmlformats.org/officeDocument/2006/relationships/hyperlink" Target="https://bowling.lexerbowling.com/bowlingdemeyrin/ligueinternationale2024-2025-27/pl048.htm" TargetMode="External"/><Relationship Id="rId145" Type="http://schemas.openxmlformats.org/officeDocument/2006/relationships/hyperlink" Target="https://bowling.lexerbowling.com/bowlingdemeyrin/ligueinternationale2024-2025-27/pl09A.htm" TargetMode="External"/><Relationship Id="rId166" Type="http://schemas.openxmlformats.org/officeDocument/2006/relationships/hyperlink" Target="https://bowling.lexerbowling.com/bowlingdemeyrin/ligueinternationale2024-2025-27/pl02E.htm" TargetMode="External"/><Relationship Id="rId187" Type="http://schemas.openxmlformats.org/officeDocument/2006/relationships/hyperlink" Target="https://bowling.lexerbowling.com/bowlingdemeyrin/ligueinternationale2024-2025-27/pl018.htm" TargetMode="External"/><Relationship Id="rId1" Type="http://schemas.openxmlformats.org/officeDocument/2006/relationships/hyperlink" Target="https://bowling.lexerbowling.com/bowlingdemeyrin/ligueinternationale2024-2025-27/pl02C.htm" TargetMode="External"/><Relationship Id="rId212" Type="http://schemas.openxmlformats.org/officeDocument/2006/relationships/hyperlink" Target="https://bowling.lexerbowling.com/bowlingdemeyrin/ligueinternationale2024-2025-27/pl07C.htm" TargetMode="External"/><Relationship Id="rId233" Type="http://schemas.openxmlformats.org/officeDocument/2006/relationships/hyperlink" Target="https://bowling.lexerbowling.com/bowlingdemeyrin/ligueinternationale2024-2025-27/pl071.htm" TargetMode="External"/><Relationship Id="rId254" Type="http://schemas.openxmlformats.org/officeDocument/2006/relationships/hyperlink" Target="https://bowling.lexerbowling.com/bowlingdemeyrin/ligueinternationale2024-2025-27/pl094.htm" TargetMode="External"/></Relationships>
</file>

<file path=xl/worksheets/_rels/sheet8.xml.rels><?xml version="1.0" encoding="UTF-8" standalone="yes"?>
<Relationships xmlns="http://schemas.openxmlformats.org/package/2006/relationships"><Relationship Id="rId26" Type="http://schemas.openxmlformats.org/officeDocument/2006/relationships/hyperlink" Target="https://bowling.lexerbowling.com/bowlingdemeyrin/ligueinternationale2024-2025-27/pl08F.htm" TargetMode="External"/><Relationship Id="rId117" Type="http://schemas.openxmlformats.org/officeDocument/2006/relationships/hyperlink" Target="https://bowling.lexerbowling.com/bowlingdemeyrin/ligueinternationale2024-2025-27/pl00B.htm" TargetMode="External"/><Relationship Id="rId21" Type="http://schemas.openxmlformats.org/officeDocument/2006/relationships/hyperlink" Target="https://bowling.lexerbowling.com/bowlingdemeyrin/ligueinternationale2024-2025-27/pl06E.htm" TargetMode="External"/><Relationship Id="rId42" Type="http://schemas.openxmlformats.org/officeDocument/2006/relationships/hyperlink" Target="https://bowling.lexerbowling.com/bowlingdemeyrin/ligueinternationale2024-2025-27/pl05D.htm" TargetMode="External"/><Relationship Id="rId47" Type="http://schemas.openxmlformats.org/officeDocument/2006/relationships/hyperlink" Target="https://bowling.lexerbowling.com/bowlingdemeyrin/ligueinternationale2024-2025-27/pl054.htm" TargetMode="External"/><Relationship Id="rId63" Type="http://schemas.openxmlformats.org/officeDocument/2006/relationships/hyperlink" Target="https://bowling.lexerbowling.com/bowlingdemeyrin/ligueinternationale2024-2025-27/pl09C.htm" TargetMode="External"/><Relationship Id="rId68" Type="http://schemas.openxmlformats.org/officeDocument/2006/relationships/hyperlink" Target="https://bowling.lexerbowling.com/bowlingdemeyrin/ligueinternationale2024-2025-27/pl09D.htm" TargetMode="External"/><Relationship Id="rId84" Type="http://schemas.openxmlformats.org/officeDocument/2006/relationships/hyperlink" Target="https://bowling.lexerbowling.com/bowlingdemeyrin/ligueinternationale2024-2025-27/pl021.htm" TargetMode="External"/><Relationship Id="rId89" Type="http://schemas.openxmlformats.org/officeDocument/2006/relationships/hyperlink" Target="https://bowling.lexerbowling.com/bowlingdemeyrin/ligueinternationale2024-2025-27/pl03F.htm" TargetMode="External"/><Relationship Id="rId112" Type="http://schemas.openxmlformats.org/officeDocument/2006/relationships/hyperlink" Target="https://bowling.lexerbowling.com/bowlingdemeyrin/ligueinternationale2024-2025-27/pl022.htm" TargetMode="External"/><Relationship Id="rId133" Type="http://schemas.openxmlformats.org/officeDocument/2006/relationships/hyperlink" Target="https://bowling.lexerbowling.com/bowlingdemeyrin/ligueinternationale2024-2025-27/pl024.htm" TargetMode="External"/><Relationship Id="rId138" Type="http://schemas.openxmlformats.org/officeDocument/2006/relationships/hyperlink" Target="https://bowling.lexerbowling.com/bowlingdemeyrin/ligueinternationale2024-2025-27/pl048.htm" TargetMode="External"/><Relationship Id="rId154" Type="http://schemas.openxmlformats.org/officeDocument/2006/relationships/hyperlink" Target="https://bowling.lexerbowling.com/bowlingdemeyrin/ligueinternationale2024-2025-27/pl071.htm" TargetMode="External"/><Relationship Id="rId159" Type="http://schemas.openxmlformats.org/officeDocument/2006/relationships/hyperlink" Target="https://bowling.lexerbowling.com/bowlingdemeyrin/ligueinternationale2024-2025-27/pl06F.htm" TargetMode="External"/><Relationship Id="rId175" Type="http://schemas.openxmlformats.org/officeDocument/2006/relationships/hyperlink" Target="https://bowling.lexerbowling.com/bowlingdemeyrin/ligueinternationale2024-2025-27/pl03E.htm" TargetMode="External"/><Relationship Id="rId170" Type="http://schemas.openxmlformats.org/officeDocument/2006/relationships/hyperlink" Target="https://bowling.lexerbowling.com/bowlingdemeyrin/ligueinternationale2024-2025-27/pl072.htm" TargetMode="External"/><Relationship Id="rId16" Type="http://schemas.openxmlformats.org/officeDocument/2006/relationships/hyperlink" Target="https://bowling.lexerbowling.com/bowlingdemeyrin/ligueinternationale2024-2025-27/pl049.htm" TargetMode="External"/><Relationship Id="rId107" Type="http://schemas.openxmlformats.org/officeDocument/2006/relationships/hyperlink" Target="https://bowling.lexerbowling.com/bowlingdemeyrin/ligueinternationale2024-2025-27/pl030.htm" TargetMode="External"/><Relationship Id="rId11" Type="http://schemas.openxmlformats.org/officeDocument/2006/relationships/hyperlink" Target="https://bowling.lexerbowling.com/bowlingdemeyrin/ligueinternationale2024-2025-27/pl024.htm" TargetMode="External"/><Relationship Id="rId32" Type="http://schemas.openxmlformats.org/officeDocument/2006/relationships/hyperlink" Target="https://bowling.lexerbowling.com/bowlingdemeyrin/ligueinternationale2024-2025-27/pl031.htm" TargetMode="External"/><Relationship Id="rId37" Type="http://schemas.openxmlformats.org/officeDocument/2006/relationships/hyperlink" Target="https://bowling.lexerbowling.com/bowlingdemeyrin/ligueinternationale2024-2025-27/pl012.htm" TargetMode="External"/><Relationship Id="rId53" Type="http://schemas.openxmlformats.org/officeDocument/2006/relationships/hyperlink" Target="https://bowling.lexerbowling.com/bowlingdemeyrin/ligueinternationale2024-2025-27/pl08D.htm" TargetMode="External"/><Relationship Id="rId58" Type="http://schemas.openxmlformats.org/officeDocument/2006/relationships/hyperlink" Target="https://bowling.lexerbowling.com/bowlingdemeyrin/ligueinternationale2024-2025-27/pl00B.htm" TargetMode="External"/><Relationship Id="rId74" Type="http://schemas.openxmlformats.org/officeDocument/2006/relationships/hyperlink" Target="https://bowling.lexerbowling.com/bowlingdemeyrin/ligueinternationale2024-2025-27/pl062.htm" TargetMode="External"/><Relationship Id="rId79" Type="http://schemas.openxmlformats.org/officeDocument/2006/relationships/hyperlink" Target="https://bowling.lexerbowling.com/bowlingdemeyrin/ligueinternationale2024-2025-27/pl09B.htm" TargetMode="External"/><Relationship Id="rId102" Type="http://schemas.openxmlformats.org/officeDocument/2006/relationships/hyperlink" Target="https://bowling.lexerbowling.com/bowlingdemeyrin/ligueinternationale2024-2025-27/pl031.htm" TargetMode="External"/><Relationship Id="rId123" Type="http://schemas.openxmlformats.org/officeDocument/2006/relationships/hyperlink" Target="https://bowling.lexerbowling.com/bowlingdemeyrin/ligueinternationale2024-2025-27/pl03A.htm" TargetMode="External"/><Relationship Id="rId128" Type="http://schemas.openxmlformats.org/officeDocument/2006/relationships/hyperlink" Target="https://bowling.lexerbowling.com/bowlingdemeyrin/ligueinternationale2024-2025-27/pl069.htm" TargetMode="External"/><Relationship Id="rId144" Type="http://schemas.openxmlformats.org/officeDocument/2006/relationships/hyperlink" Target="https://bowling.lexerbowling.com/bowlingdemeyrin/ligueinternationale2024-2025-27/pl022.htm" TargetMode="External"/><Relationship Id="rId149" Type="http://schemas.openxmlformats.org/officeDocument/2006/relationships/hyperlink" Target="https://bowling.lexerbowling.com/bowlingdemeyrin/ligueinternationale2024-2025-27/pl00B.htm" TargetMode="External"/><Relationship Id="rId5" Type="http://schemas.openxmlformats.org/officeDocument/2006/relationships/hyperlink" Target="https://bowling.lexerbowling.com/bowlingdemeyrin/ligueinternationale2024-2025-27/pl071.htm" TargetMode="External"/><Relationship Id="rId90" Type="http://schemas.openxmlformats.org/officeDocument/2006/relationships/hyperlink" Target="https://bowling.lexerbowling.com/bowlingdemeyrin/ligueinternationale2024-2025-27/pl09F.htm" TargetMode="External"/><Relationship Id="rId95" Type="http://schemas.openxmlformats.org/officeDocument/2006/relationships/hyperlink" Target="https://bowling.lexerbowling.com/bowlingdemeyrin/ligueinternationale2024-2025-27/pl012.htm" TargetMode="External"/><Relationship Id="rId160" Type="http://schemas.openxmlformats.org/officeDocument/2006/relationships/hyperlink" Target="https://bowling.lexerbowling.com/bowlingdemeyrin/ligueinternationale2024-2025-27/pl095.htm" TargetMode="External"/><Relationship Id="rId165" Type="http://schemas.openxmlformats.org/officeDocument/2006/relationships/hyperlink" Target="https://bowling.lexerbowling.com/bowlingdemeyrin/ligueinternationale2024-2025-27/pl061.htm" TargetMode="External"/><Relationship Id="rId22" Type="http://schemas.openxmlformats.org/officeDocument/2006/relationships/hyperlink" Target="https://bowling.lexerbowling.com/bowlingdemeyrin/ligueinternationale2024-2025-27/pl097.htm" TargetMode="External"/><Relationship Id="rId27" Type="http://schemas.openxmlformats.org/officeDocument/2006/relationships/hyperlink" Target="https://bowling.lexerbowling.com/bowlingdemeyrin/ligueinternationale2024-2025-27/pl063.htm" TargetMode="External"/><Relationship Id="rId43" Type="http://schemas.openxmlformats.org/officeDocument/2006/relationships/hyperlink" Target="https://bowling.lexerbowling.com/bowlingdemeyrin/ligueinternationale2024-2025-27/pl07C.htm" TargetMode="External"/><Relationship Id="rId48" Type="http://schemas.openxmlformats.org/officeDocument/2006/relationships/hyperlink" Target="https://bowling.lexerbowling.com/bowlingdemeyrin/ligueinternationale2024-2025-27/pl048.htm" TargetMode="External"/><Relationship Id="rId64" Type="http://schemas.openxmlformats.org/officeDocument/2006/relationships/hyperlink" Target="https://bowling.lexerbowling.com/bowlingdemeyrin/ligueinternationale2024-2025-27/pl069.htm" TargetMode="External"/><Relationship Id="rId69" Type="http://schemas.openxmlformats.org/officeDocument/2006/relationships/hyperlink" Target="https://bowling.lexerbowling.com/bowlingdemeyrin/ligueinternationale2024-2025-27/pl071.htm" TargetMode="External"/><Relationship Id="rId113" Type="http://schemas.openxmlformats.org/officeDocument/2006/relationships/hyperlink" Target="https://bowling.lexerbowling.com/bowlingdemeyrin/ligueinternationale2024-2025-27/pl097.htm" TargetMode="External"/><Relationship Id="rId118" Type="http://schemas.openxmlformats.org/officeDocument/2006/relationships/hyperlink" Target="https://bowling.lexerbowling.com/bowlingdemeyrin/ligueinternationale2024-2025-27/pl096.htm" TargetMode="External"/><Relationship Id="rId134" Type="http://schemas.openxmlformats.org/officeDocument/2006/relationships/hyperlink" Target="https://bowling.lexerbowling.com/bowlingdemeyrin/ligueinternationale2024-2025-27/pl047.htm" TargetMode="External"/><Relationship Id="rId139" Type="http://schemas.openxmlformats.org/officeDocument/2006/relationships/hyperlink" Target="https://bowling.lexerbowling.com/bowlingdemeyrin/ligueinternationale2024-2025-27/pl010.htm" TargetMode="External"/><Relationship Id="rId80" Type="http://schemas.openxmlformats.org/officeDocument/2006/relationships/hyperlink" Target="https://bowling.lexerbowling.com/bowlingdemeyrin/ligueinternationale2024-2025-27/pl07C.htm" TargetMode="External"/><Relationship Id="rId85" Type="http://schemas.openxmlformats.org/officeDocument/2006/relationships/hyperlink" Target="https://bowling.lexerbowling.com/bowlingdemeyrin/ligueinternationale2024-2025-27/pl048.htm" TargetMode="External"/><Relationship Id="rId150" Type="http://schemas.openxmlformats.org/officeDocument/2006/relationships/hyperlink" Target="https://bowling.lexerbowling.com/bowlingdemeyrin/ligueinternationale2024-2025-27/pl007.htm" TargetMode="External"/><Relationship Id="rId155" Type="http://schemas.openxmlformats.org/officeDocument/2006/relationships/hyperlink" Target="https://bowling.lexerbowling.com/bowlingdemeyrin/ligueinternationale2024-2025-27/pl07A.htm" TargetMode="External"/><Relationship Id="rId171" Type="http://schemas.openxmlformats.org/officeDocument/2006/relationships/hyperlink" Target="https://bowling.lexerbowling.com/bowlingdemeyrin/ligueinternationale2024-2025-27/pl028.htm" TargetMode="External"/><Relationship Id="rId176" Type="http://schemas.openxmlformats.org/officeDocument/2006/relationships/hyperlink" Target="https://bowling.lexerbowling.com/bowlingdemeyrin/ligueinternationale2024-2025-27/pl00B.htm" TargetMode="External"/><Relationship Id="rId12" Type="http://schemas.openxmlformats.org/officeDocument/2006/relationships/hyperlink" Target="https://bowling.lexerbowling.com/bowlingdemeyrin/ligueinternationale2024-2025-27/pl03A.htm" TargetMode="External"/><Relationship Id="rId17" Type="http://schemas.openxmlformats.org/officeDocument/2006/relationships/hyperlink" Target="https://bowling.lexerbowling.com/bowlingdemeyrin/ligueinternationale2024-2025-27/pl03E.htm" TargetMode="External"/><Relationship Id="rId33" Type="http://schemas.openxmlformats.org/officeDocument/2006/relationships/hyperlink" Target="https://bowling.lexerbowling.com/bowlingdemeyrin/ligueinternationale2024-2025-27/pl03A.htm" TargetMode="External"/><Relationship Id="rId38" Type="http://schemas.openxmlformats.org/officeDocument/2006/relationships/hyperlink" Target="https://bowling.lexerbowling.com/bowlingdemeyrin/ligueinternationale2024-2025-27/pl071.htm" TargetMode="External"/><Relationship Id="rId59" Type="http://schemas.openxmlformats.org/officeDocument/2006/relationships/hyperlink" Target="https://bowling.lexerbowling.com/bowlingdemeyrin/ligueinternationale2024-2025-27/pl063.htm" TargetMode="External"/><Relationship Id="rId103" Type="http://schemas.openxmlformats.org/officeDocument/2006/relationships/hyperlink" Target="https://bowling.lexerbowling.com/bowlingdemeyrin/ligueinternationale2024-2025-27/pl090.htm" TargetMode="External"/><Relationship Id="rId108" Type="http://schemas.openxmlformats.org/officeDocument/2006/relationships/hyperlink" Target="https://bowling.lexerbowling.com/bowlingdemeyrin/ligueinternationale2024-2025-27/pl047.htm" TargetMode="External"/><Relationship Id="rId124" Type="http://schemas.openxmlformats.org/officeDocument/2006/relationships/hyperlink" Target="https://bowling.lexerbowling.com/bowlingdemeyrin/ligueinternationale2024-2025-27/pl09D.htm" TargetMode="External"/><Relationship Id="rId129" Type="http://schemas.openxmlformats.org/officeDocument/2006/relationships/hyperlink" Target="https://bowling.lexerbowling.com/bowlingdemeyrin/ligueinternationale2024-2025-27/pl06F.htm" TargetMode="External"/><Relationship Id="rId54" Type="http://schemas.openxmlformats.org/officeDocument/2006/relationships/hyperlink" Target="https://bowling.lexerbowling.com/bowlingdemeyrin/ligueinternationale2024-2025-27/pl02E.htm" TargetMode="External"/><Relationship Id="rId70" Type="http://schemas.openxmlformats.org/officeDocument/2006/relationships/hyperlink" Target="https://bowling.lexerbowling.com/bowlingdemeyrin/ligueinternationale2024-2025-27/pl030.htm" TargetMode="External"/><Relationship Id="rId75" Type="http://schemas.openxmlformats.org/officeDocument/2006/relationships/hyperlink" Target="https://bowling.lexerbowling.com/bowlingdemeyrin/ligueinternationale2024-2025-27/pl049.htm" TargetMode="External"/><Relationship Id="rId91" Type="http://schemas.openxmlformats.org/officeDocument/2006/relationships/hyperlink" Target="https://bowling.lexerbowling.com/bowlingdemeyrin/ligueinternationale2024-2025-27/pl048.htm" TargetMode="External"/><Relationship Id="rId96" Type="http://schemas.openxmlformats.org/officeDocument/2006/relationships/hyperlink" Target="https://bowling.lexerbowling.com/bowlingdemeyrin/ligueinternationale2024-2025-27/pl07A.htm" TargetMode="External"/><Relationship Id="rId140" Type="http://schemas.openxmlformats.org/officeDocument/2006/relationships/hyperlink" Target="https://bowling.lexerbowling.com/bowlingdemeyrin/ligueinternationale2024-2025-27/pl01E.htm" TargetMode="External"/><Relationship Id="rId145" Type="http://schemas.openxmlformats.org/officeDocument/2006/relationships/hyperlink" Target="https://bowling.lexerbowling.com/bowlingdemeyrin/ligueinternationale2024-2025-27/pl09A.htm" TargetMode="External"/><Relationship Id="rId161" Type="http://schemas.openxmlformats.org/officeDocument/2006/relationships/hyperlink" Target="https://bowling.lexerbowling.com/bowlingdemeyrin/ligueinternationale2024-2025-27/pl031.htm" TargetMode="External"/><Relationship Id="rId166" Type="http://schemas.openxmlformats.org/officeDocument/2006/relationships/hyperlink" Target="https://bowling.lexerbowling.com/bowlingdemeyrin/ligueinternationale2024-2025-27/pl070.htm" TargetMode="External"/><Relationship Id="rId1" Type="http://schemas.openxmlformats.org/officeDocument/2006/relationships/hyperlink" Target="https://bowling.lexerbowling.com/bowlingdemeyrin/ligueinternationale2024-2025-27/pl048.htm" TargetMode="External"/><Relationship Id="rId6" Type="http://schemas.openxmlformats.org/officeDocument/2006/relationships/hyperlink" Target="https://bowling.lexerbowling.com/bowlingdemeyrin/ligueinternationale2024-2025-27/pl062.htm" TargetMode="External"/><Relationship Id="rId23" Type="http://schemas.openxmlformats.org/officeDocument/2006/relationships/hyperlink" Target="https://bowling.lexerbowling.com/bowlingdemeyrin/ligueinternationale2024-2025-27/pl08D.htm" TargetMode="External"/><Relationship Id="rId28" Type="http://schemas.openxmlformats.org/officeDocument/2006/relationships/hyperlink" Target="https://bowling.lexerbowling.com/bowlingdemeyrin/ligueinternationale2024-2025-27/pl00B.htm" TargetMode="External"/><Relationship Id="rId49" Type="http://schemas.openxmlformats.org/officeDocument/2006/relationships/hyperlink" Target="https://bowling.lexerbowling.com/bowlingdemeyrin/ligueinternationale2024-2025-27/pl070.htm" TargetMode="External"/><Relationship Id="rId114" Type="http://schemas.openxmlformats.org/officeDocument/2006/relationships/hyperlink" Target="https://bowling.lexerbowling.com/bowlingdemeyrin/ligueinternationale2024-2025-27/pl054.htm" TargetMode="External"/><Relationship Id="rId119" Type="http://schemas.openxmlformats.org/officeDocument/2006/relationships/hyperlink" Target="https://bowling.lexerbowling.com/bowlingdemeyrin/ligueinternationale2024-2025-27/pl03F.htm" TargetMode="External"/><Relationship Id="rId10" Type="http://schemas.openxmlformats.org/officeDocument/2006/relationships/hyperlink" Target="https://bowling.lexerbowling.com/bowlingdemeyrin/ligueinternationale2024-2025-27/pl069.htm" TargetMode="External"/><Relationship Id="rId31" Type="http://schemas.openxmlformats.org/officeDocument/2006/relationships/hyperlink" Target="https://bowling.lexerbowling.com/bowlingdemeyrin/ligueinternationale2024-2025-27/pl07A.htm" TargetMode="External"/><Relationship Id="rId44" Type="http://schemas.openxmlformats.org/officeDocument/2006/relationships/hyperlink" Target="https://bowling.lexerbowling.com/bowlingdemeyrin/ligueinternationale2024-2025-27/pl077.htm" TargetMode="External"/><Relationship Id="rId52" Type="http://schemas.openxmlformats.org/officeDocument/2006/relationships/hyperlink" Target="https://bowling.lexerbowling.com/bowlingdemeyrin/ligueinternationale2024-2025-27/pl095.htm" TargetMode="External"/><Relationship Id="rId60" Type="http://schemas.openxmlformats.org/officeDocument/2006/relationships/hyperlink" Target="https://bowling.lexerbowling.com/bowlingdemeyrin/ligueinternationale2024-2025-27/pl01E.htm" TargetMode="External"/><Relationship Id="rId65" Type="http://schemas.openxmlformats.org/officeDocument/2006/relationships/hyperlink" Target="https://bowling.lexerbowling.com/bowlingdemeyrin/ligueinternationale2024-2025-27/pl024.htm" TargetMode="External"/><Relationship Id="rId73" Type="http://schemas.openxmlformats.org/officeDocument/2006/relationships/hyperlink" Target="https://bowling.lexerbowling.com/bowlingdemeyrin/ligueinternationale2024-2025-27/pl070.htm" TargetMode="External"/><Relationship Id="rId78" Type="http://schemas.openxmlformats.org/officeDocument/2006/relationships/hyperlink" Target="https://bowling.lexerbowling.com/bowlingdemeyrin/ligueinternationale2024-2025-27/pl054.htm" TargetMode="External"/><Relationship Id="rId81" Type="http://schemas.openxmlformats.org/officeDocument/2006/relationships/hyperlink" Target="https://bowling.lexerbowling.com/bowlingdemeyrin/ligueinternationale2024-2025-27/pl08D.htm" TargetMode="External"/><Relationship Id="rId86" Type="http://schemas.openxmlformats.org/officeDocument/2006/relationships/hyperlink" Target="https://bowling.lexerbowling.com/bowlingdemeyrin/ligueinternationale2024-2025-27/pl063.htm" TargetMode="External"/><Relationship Id="rId94" Type="http://schemas.openxmlformats.org/officeDocument/2006/relationships/hyperlink" Target="https://bowling.lexerbowling.com/bowlingdemeyrin/ligueinternationale2024-2025-27/pl07C.htm" TargetMode="External"/><Relationship Id="rId99" Type="http://schemas.openxmlformats.org/officeDocument/2006/relationships/hyperlink" Target="https://bowling.lexerbowling.com/bowlingdemeyrin/ligueinternationale2024-2025-27/pl03E.htm" TargetMode="External"/><Relationship Id="rId101" Type="http://schemas.openxmlformats.org/officeDocument/2006/relationships/hyperlink" Target="https://bowling.lexerbowling.com/bowlingdemeyrin/ligueinternationale2024-2025-27/pl06F.htm" TargetMode="External"/><Relationship Id="rId122" Type="http://schemas.openxmlformats.org/officeDocument/2006/relationships/hyperlink" Target="https://bowling.lexerbowling.com/bowlingdemeyrin/ligueinternationale2024-2025-27/pl012.htm" TargetMode="External"/><Relationship Id="rId130" Type="http://schemas.openxmlformats.org/officeDocument/2006/relationships/hyperlink" Target="https://bowling.lexerbowling.com/bowlingdemeyrin/ligueinternationale2024-2025-27/pl070.htm" TargetMode="External"/><Relationship Id="rId135" Type="http://schemas.openxmlformats.org/officeDocument/2006/relationships/hyperlink" Target="https://bowling.lexerbowling.com/bowlingdemeyrin/ligueinternationale2024-2025-27/pl06E.htm" TargetMode="External"/><Relationship Id="rId143" Type="http://schemas.openxmlformats.org/officeDocument/2006/relationships/hyperlink" Target="https://bowling.lexerbowling.com/bowlingdemeyrin/ligueinternationale2024-2025-27/pl099.htm" TargetMode="External"/><Relationship Id="rId148" Type="http://schemas.openxmlformats.org/officeDocument/2006/relationships/hyperlink" Target="https://bowling.lexerbowling.com/bowlingdemeyrin/ligueinternationale2024-2025-27/pl063.htm" TargetMode="External"/><Relationship Id="rId151" Type="http://schemas.openxmlformats.org/officeDocument/2006/relationships/hyperlink" Target="https://bowling.lexerbowling.com/bowlingdemeyrin/ligueinternationale2024-2025-27/pl07C.htm" TargetMode="External"/><Relationship Id="rId156" Type="http://schemas.openxmlformats.org/officeDocument/2006/relationships/hyperlink" Target="https://bowling.lexerbowling.com/bowlingdemeyrin/ligueinternationale2024-2025-27/pl012.htm" TargetMode="External"/><Relationship Id="rId164" Type="http://schemas.openxmlformats.org/officeDocument/2006/relationships/hyperlink" Target="https://bowling.lexerbowling.com/bowlingdemeyrin/ligueinternationale2024-2025-27/pl049.htm" TargetMode="External"/><Relationship Id="rId169" Type="http://schemas.openxmlformats.org/officeDocument/2006/relationships/hyperlink" Target="https://bowling.lexerbowling.com/bowlingdemeyrin/ligueinternationale2024-2025-27/pl0A0.htm" TargetMode="External"/><Relationship Id="rId177" Type="http://schemas.openxmlformats.org/officeDocument/2006/relationships/hyperlink" Target="https://bowling.lexerbowling.com/bowlingdemeyrin/ligueinternationale2024-2025-27/pl08F.htm" TargetMode="External"/><Relationship Id="rId4" Type="http://schemas.openxmlformats.org/officeDocument/2006/relationships/hyperlink" Target="https://bowling.lexerbowling.com/bowlingdemeyrin/ligueinternationale2024-2025-27/pl07C.htm" TargetMode="External"/><Relationship Id="rId9" Type="http://schemas.openxmlformats.org/officeDocument/2006/relationships/hyperlink" Target="https://bowling.lexerbowling.com/bowlingdemeyrin/ligueinternationale2024-2025-27/pl070.htm" TargetMode="External"/><Relationship Id="rId172" Type="http://schemas.openxmlformats.org/officeDocument/2006/relationships/hyperlink" Target="https://bowling.lexerbowling.com/bowlingdemeyrin/ligueinternationale2024-2025-27/pl01E.htm" TargetMode="External"/><Relationship Id="rId180" Type="http://schemas.openxmlformats.org/officeDocument/2006/relationships/printerSettings" Target="../printerSettings/printerSettings6.bin"/><Relationship Id="rId13" Type="http://schemas.openxmlformats.org/officeDocument/2006/relationships/hyperlink" Target="https://bowling.lexerbowling.com/bowlingdemeyrin/ligueinternationale2024-2025-27/pl02C.htm" TargetMode="External"/><Relationship Id="rId18" Type="http://schemas.openxmlformats.org/officeDocument/2006/relationships/hyperlink" Target="https://bowling.lexerbowling.com/bowlingdemeyrin/ligueinternationale2024-2025-27/pl018.htm" TargetMode="External"/><Relationship Id="rId39" Type="http://schemas.openxmlformats.org/officeDocument/2006/relationships/hyperlink" Target="https://bowling.lexerbowling.com/bowlingdemeyrin/ligueinternationale2024-2025-27/pl06F.htm" TargetMode="External"/><Relationship Id="rId109" Type="http://schemas.openxmlformats.org/officeDocument/2006/relationships/hyperlink" Target="https://bowling.lexerbowling.com/bowlingdemeyrin/ligueinternationale2024-2025-27/pl010.htm" TargetMode="External"/><Relationship Id="rId34" Type="http://schemas.openxmlformats.org/officeDocument/2006/relationships/hyperlink" Target="https://bowling.lexerbowling.com/bowlingdemeyrin/ligueinternationale2024-2025-27/pl024.htm" TargetMode="External"/><Relationship Id="rId50" Type="http://schemas.openxmlformats.org/officeDocument/2006/relationships/hyperlink" Target="https://bowling.lexerbowling.com/bowlingdemeyrin/ligueinternationale2024-2025-27/pl0A0.htm" TargetMode="External"/><Relationship Id="rId55" Type="http://schemas.openxmlformats.org/officeDocument/2006/relationships/hyperlink" Target="https://bowling.lexerbowling.com/bowlingdemeyrin/ligueinternationale2024-2025-27/pl099.htm" TargetMode="External"/><Relationship Id="rId76" Type="http://schemas.openxmlformats.org/officeDocument/2006/relationships/hyperlink" Target="https://bowling.lexerbowling.com/bowlingdemeyrin/ligueinternationale2024-2025-27/pl0A0.htm" TargetMode="External"/><Relationship Id="rId97" Type="http://schemas.openxmlformats.org/officeDocument/2006/relationships/hyperlink" Target="https://bowling.lexerbowling.com/bowlingdemeyrin/ligueinternationale2024-2025-27/pl069.htm" TargetMode="External"/><Relationship Id="rId104" Type="http://schemas.openxmlformats.org/officeDocument/2006/relationships/hyperlink" Target="https://bowling.lexerbowling.com/bowlingdemeyrin/ligueinternationale2024-2025-27/pl01E.htm" TargetMode="External"/><Relationship Id="rId120" Type="http://schemas.openxmlformats.org/officeDocument/2006/relationships/hyperlink" Target="https://bowling.lexerbowling.com/bowlingdemeyrin/ligueinternationale2024-2025-27/pl07A.htm" TargetMode="External"/><Relationship Id="rId125" Type="http://schemas.openxmlformats.org/officeDocument/2006/relationships/hyperlink" Target="https://bowling.lexerbowling.com/bowlingdemeyrin/ligueinternationale2024-2025-27/pl030.htm" TargetMode="External"/><Relationship Id="rId141" Type="http://schemas.openxmlformats.org/officeDocument/2006/relationships/hyperlink" Target="https://bowling.lexerbowling.com/bowlingdemeyrin/ligueinternationale2024-2025-27/pl095.htm" TargetMode="External"/><Relationship Id="rId146" Type="http://schemas.openxmlformats.org/officeDocument/2006/relationships/hyperlink" Target="https://bowling.lexerbowling.com/bowlingdemeyrin/ligueinternationale2024-2025-27/pl08F.htm" TargetMode="External"/><Relationship Id="rId167" Type="http://schemas.openxmlformats.org/officeDocument/2006/relationships/hyperlink" Target="https://bowling.lexerbowling.com/bowlingdemeyrin/ligueinternationale2024-2025-27/pl05D.htm" TargetMode="External"/><Relationship Id="rId7" Type="http://schemas.openxmlformats.org/officeDocument/2006/relationships/hyperlink" Target="https://bowling.lexerbowling.com/bowlingdemeyrin/ligueinternationale2024-2025-27/pl077.htm" TargetMode="External"/><Relationship Id="rId71" Type="http://schemas.openxmlformats.org/officeDocument/2006/relationships/hyperlink" Target="https://bowling.lexerbowling.com/bowlingdemeyrin/ligueinternationale2024-2025-27/pl090.htm" TargetMode="External"/><Relationship Id="rId92" Type="http://schemas.openxmlformats.org/officeDocument/2006/relationships/hyperlink" Target="https://bowling.lexerbowling.com/bowlingdemeyrin/ligueinternationale2024-2025-27/pl071.htm" TargetMode="External"/><Relationship Id="rId162" Type="http://schemas.openxmlformats.org/officeDocument/2006/relationships/hyperlink" Target="https://bowling.lexerbowling.com/bowlingdemeyrin/ligueinternationale2024-2025-27/pl097.htm" TargetMode="External"/><Relationship Id="rId2" Type="http://schemas.openxmlformats.org/officeDocument/2006/relationships/hyperlink" Target="https://bowling.lexerbowling.com/bowlingdemeyrin/ligueinternationale2024-2025-27/pl01E.htm" TargetMode="External"/><Relationship Id="rId29" Type="http://schemas.openxmlformats.org/officeDocument/2006/relationships/hyperlink" Target="https://bowling.lexerbowling.com/bowlingdemeyrin/ligueinternationale2024-2025-27/pl03F.htm" TargetMode="External"/><Relationship Id="rId24" Type="http://schemas.openxmlformats.org/officeDocument/2006/relationships/hyperlink" Target="https://bowling.lexerbowling.com/bowlingdemeyrin/ligueinternationale2024-2025-27/pl028.htm" TargetMode="External"/><Relationship Id="rId40" Type="http://schemas.openxmlformats.org/officeDocument/2006/relationships/hyperlink" Target="https://bowling.lexerbowling.com/bowlingdemeyrin/ligueinternationale2024-2025-27/pl030.htm" TargetMode="External"/><Relationship Id="rId45" Type="http://schemas.openxmlformats.org/officeDocument/2006/relationships/hyperlink" Target="https://bowling.lexerbowling.com/bowlingdemeyrin/ligueinternationale2024-2025-27/pl074.htm" TargetMode="External"/><Relationship Id="rId66" Type="http://schemas.openxmlformats.org/officeDocument/2006/relationships/hyperlink" Target="https://bowling.lexerbowling.com/bowlingdemeyrin/ligueinternationale2024-2025-27/pl03A.htm" TargetMode="External"/><Relationship Id="rId87" Type="http://schemas.openxmlformats.org/officeDocument/2006/relationships/hyperlink" Target="https://bowling.lexerbowling.com/bowlingdemeyrin/ligueinternationale2024-2025-27/pl08F.htm" TargetMode="External"/><Relationship Id="rId110" Type="http://schemas.openxmlformats.org/officeDocument/2006/relationships/hyperlink" Target="https://bowling.lexerbowling.com/bowlingdemeyrin/ligueinternationale2024-2025-27/pl074.htm" TargetMode="External"/><Relationship Id="rId115" Type="http://schemas.openxmlformats.org/officeDocument/2006/relationships/hyperlink" Target="https://bowling.lexerbowling.com/bowlingdemeyrin/ligueinternationale2024-2025-27/pl072.htm" TargetMode="External"/><Relationship Id="rId131" Type="http://schemas.openxmlformats.org/officeDocument/2006/relationships/hyperlink" Target="https://bowling.lexerbowling.com/bowlingdemeyrin/ligueinternationale2024-2025-27/pl077.htm" TargetMode="External"/><Relationship Id="rId136" Type="http://schemas.openxmlformats.org/officeDocument/2006/relationships/hyperlink" Target="https://bowling.lexerbowling.com/bowlingdemeyrin/ligueinternationale2024-2025-27/pl054.htm" TargetMode="External"/><Relationship Id="rId157" Type="http://schemas.openxmlformats.org/officeDocument/2006/relationships/hyperlink" Target="https://bowling.lexerbowling.com/bowlingdemeyrin/ligueinternationale2024-2025-27/pl09B.htm" TargetMode="External"/><Relationship Id="rId178" Type="http://schemas.openxmlformats.org/officeDocument/2006/relationships/hyperlink" Target="https://bowling.lexerbowling.com/bowlingdemeyrin/ligueinternationale2024-2025-27/pl063.htm" TargetMode="External"/><Relationship Id="rId61" Type="http://schemas.openxmlformats.org/officeDocument/2006/relationships/hyperlink" Target="https://bowling.lexerbowling.com/bowlingdemeyrin/ligueinternationale2024-2025-27/pl07A.htm" TargetMode="External"/><Relationship Id="rId82" Type="http://schemas.openxmlformats.org/officeDocument/2006/relationships/hyperlink" Target="https://bowling.lexerbowling.com/bowlingdemeyrin/ligueinternationale2024-2025-27/pl028.htm" TargetMode="External"/><Relationship Id="rId152" Type="http://schemas.openxmlformats.org/officeDocument/2006/relationships/hyperlink" Target="https://bowling.lexerbowling.com/bowlingdemeyrin/ligueinternationale2024-2025-27/pl018.htm" TargetMode="External"/><Relationship Id="rId173" Type="http://schemas.openxmlformats.org/officeDocument/2006/relationships/hyperlink" Target="https://bowling.lexerbowling.com/bowlingdemeyrin/ligueinternationale2024-2025-27/pl08D.htm" TargetMode="External"/><Relationship Id="rId19" Type="http://schemas.openxmlformats.org/officeDocument/2006/relationships/hyperlink" Target="https://bowling.lexerbowling.com/bowlingdemeyrin/ligueinternationale2024-2025-27/pl07A.htm" TargetMode="External"/><Relationship Id="rId14" Type="http://schemas.openxmlformats.org/officeDocument/2006/relationships/hyperlink" Target="https://bowling.lexerbowling.com/bowlingdemeyrin/ligueinternationale2024-2025-27/pl06F.htm" TargetMode="External"/><Relationship Id="rId30" Type="http://schemas.openxmlformats.org/officeDocument/2006/relationships/hyperlink" Target="https://bowling.lexerbowling.com/bowlingdemeyrin/ligueinternationale2024-2025-27/pl09F.htm" TargetMode="External"/><Relationship Id="rId35" Type="http://schemas.openxmlformats.org/officeDocument/2006/relationships/hyperlink" Target="https://bowling.lexerbowling.com/bowlingdemeyrin/ligueinternationale2024-2025-27/pl069.htm" TargetMode="External"/><Relationship Id="rId56" Type="http://schemas.openxmlformats.org/officeDocument/2006/relationships/hyperlink" Target="https://bowling.lexerbowling.com/bowlingdemeyrin/ligueinternationale2024-2025-27/pl022.htm" TargetMode="External"/><Relationship Id="rId77" Type="http://schemas.openxmlformats.org/officeDocument/2006/relationships/hyperlink" Target="https://bowling.lexerbowling.com/bowlingdemeyrin/ligueinternationale2024-2025-27/pl09A.htm" TargetMode="External"/><Relationship Id="rId100" Type="http://schemas.openxmlformats.org/officeDocument/2006/relationships/hyperlink" Target="https://bowling.lexerbowling.com/bowlingdemeyrin/ligueinternationale2024-2025-27/pl007.htm" TargetMode="External"/><Relationship Id="rId105" Type="http://schemas.openxmlformats.org/officeDocument/2006/relationships/hyperlink" Target="https://bowling.lexerbowling.com/bowlingdemeyrin/ligueinternationale2024-2025-27/pl09B.htm" TargetMode="External"/><Relationship Id="rId126" Type="http://schemas.openxmlformats.org/officeDocument/2006/relationships/hyperlink" Target="https://bowling.lexerbowling.com/bowlingdemeyrin/ligueinternationale2024-2025-27/pl090.htm" TargetMode="External"/><Relationship Id="rId147" Type="http://schemas.openxmlformats.org/officeDocument/2006/relationships/hyperlink" Target="https://bowling.lexerbowling.com/bowlingdemeyrin/ligueinternationale2024-2025-27/pl096.htm" TargetMode="External"/><Relationship Id="rId168" Type="http://schemas.openxmlformats.org/officeDocument/2006/relationships/hyperlink" Target="https://bowling.lexerbowling.com/bowlingdemeyrin/ligueinternationale2024-2025-27/pl054.htm" TargetMode="External"/><Relationship Id="rId8" Type="http://schemas.openxmlformats.org/officeDocument/2006/relationships/hyperlink" Target="https://bowling.lexerbowling.com/bowlingdemeyrin/ligueinternationale2024-2025-27/pl012.htm" TargetMode="External"/><Relationship Id="rId51" Type="http://schemas.openxmlformats.org/officeDocument/2006/relationships/hyperlink" Target="https://bowling.lexerbowling.com/bowlingdemeyrin/ligueinternationale2024-2025-27/pl072.htm" TargetMode="External"/><Relationship Id="rId72" Type="http://schemas.openxmlformats.org/officeDocument/2006/relationships/hyperlink" Target="https://bowling.lexerbowling.com/bowlingdemeyrin/ligueinternationale2024-2025-27/pl06E.htm" TargetMode="External"/><Relationship Id="rId93" Type="http://schemas.openxmlformats.org/officeDocument/2006/relationships/hyperlink" Target="https://bowling.lexerbowling.com/bowlingdemeyrin/ligueinternationale2024-2025-27/pl03A.htm" TargetMode="External"/><Relationship Id="rId98" Type="http://schemas.openxmlformats.org/officeDocument/2006/relationships/hyperlink" Target="https://bowling.lexerbowling.com/bowlingdemeyrin/ligueinternationale2024-2025-27/pl018.htm" TargetMode="External"/><Relationship Id="rId121" Type="http://schemas.openxmlformats.org/officeDocument/2006/relationships/hyperlink" Target="https://bowling.lexerbowling.com/bowlingdemeyrin/ligueinternationale2024-2025-27/pl074.htm" TargetMode="External"/><Relationship Id="rId142" Type="http://schemas.openxmlformats.org/officeDocument/2006/relationships/hyperlink" Target="https://bowling.lexerbowling.com/bowlingdemeyrin/ligueinternationale2024-2025-27/pl09E.htm" TargetMode="External"/><Relationship Id="rId163" Type="http://schemas.openxmlformats.org/officeDocument/2006/relationships/hyperlink" Target="https://bowling.lexerbowling.com/bowlingdemeyrin/ligueinternationale2024-2025-27/pl098.htm" TargetMode="External"/><Relationship Id="rId3" Type="http://schemas.openxmlformats.org/officeDocument/2006/relationships/hyperlink" Target="https://bowling.lexerbowling.com/bowlingdemeyrin/ligueinternationale2024-2025-27/pl054.htm" TargetMode="External"/><Relationship Id="rId25" Type="http://schemas.openxmlformats.org/officeDocument/2006/relationships/hyperlink" Target="https://bowling.lexerbowling.com/bowlingdemeyrin/ligueinternationale2024-2025-27/pl072.htm" TargetMode="External"/><Relationship Id="rId46" Type="http://schemas.openxmlformats.org/officeDocument/2006/relationships/hyperlink" Target="https://bowling.lexerbowling.com/bowlingdemeyrin/ligueinternationale2024-2025-27/pl01E.htm" TargetMode="External"/><Relationship Id="rId67" Type="http://schemas.openxmlformats.org/officeDocument/2006/relationships/hyperlink" Target="https://bowling.lexerbowling.com/bowlingdemeyrin/ligueinternationale2024-2025-27/pl06F.htm" TargetMode="External"/><Relationship Id="rId116" Type="http://schemas.openxmlformats.org/officeDocument/2006/relationships/hyperlink" Target="https://bowling.lexerbowling.com/bowlingdemeyrin/ligueinternationale2024-2025-27/pl09E.htm" TargetMode="External"/><Relationship Id="rId137" Type="http://schemas.openxmlformats.org/officeDocument/2006/relationships/hyperlink" Target="https://bowling.lexerbowling.com/bowlingdemeyrin/ligueinternationale2024-2025-27/pl072.htm" TargetMode="External"/><Relationship Id="rId158" Type="http://schemas.openxmlformats.org/officeDocument/2006/relationships/hyperlink" Target="https://bowling.lexerbowling.com/bowlingdemeyrin/ligueinternationale2024-2025-27/pl048.htm" TargetMode="External"/><Relationship Id="rId20" Type="http://schemas.openxmlformats.org/officeDocument/2006/relationships/hyperlink" Target="https://bowling.lexerbowling.com/bowlingdemeyrin/ligueinternationale2024-2025-27/pl09C.htm" TargetMode="External"/><Relationship Id="rId41" Type="http://schemas.openxmlformats.org/officeDocument/2006/relationships/hyperlink" Target="https://bowling.lexerbowling.com/bowlingdemeyrin/ligueinternationale2024-2025-27/pl018.htm" TargetMode="External"/><Relationship Id="rId62" Type="http://schemas.openxmlformats.org/officeDocument/2006/relationships/hyperlink" Target="https://bowling.lexerbowling.com/bowlingdemeyrin/ligueinternationale2024-2025-27/pl012.htm" TargetMode="External"/><Relationship Id="rId83" Type="http://schemas.openxmlformats.org/officeDocument/2006/relationships/hyperlink" Target="https://bowling.lexerbowling.com/bowlingdemeyrin/ligueinternationale2024-2025-27/pl072.htm" TargetMode="External"/><Relationship Id="rId88" Type="http://schemas.openxmlformats.org/officeDocument/2006/relationships/hyperlink" Target="https://bowling.lexerbowling.com/bowlingdemeyrin/ligueinternationale2024-2025-27/pl00B.htm" TargetMode="External"/><Relationship Id="rId111" Type="http://schemas.openxmlformats.org/officeDocument/2006/relationships/hyperlink" Target="https://bowling.lexerbowling.com/bowlingdemeyrin/ligueinternationale2024-2025-27/pl099.htm" TargetMode="External"/><Relationship Id="rId132" Type="http://schemas.openxmlformats.org/officeDocument/2006/relationships/hyperlink" Target="https://bowling.lexerbowling.com/bowlingdemeyrin/ligueinternationale2024-2025-27/pl062.htm" TargetMode="External"/><Relationship Id="rId153" Type="http://schemas.openxmlformats.org/officeDocument/2006/relationships/hyperlink" Target="https://bowling.lexerbowling.com/bowlingdemeyrin/ligueinternationale2024-2025-27/pl03A.htm" TargetMode="External"/><Relationship Id="rId174" Type="http://schemas.openxmlformats.org/officeDocument/2006/relationships/hyperlink" Target="https://bowling.lexerbowling.com/bowlingdemeyrin/ligueinternationale2024-2025-27/pl010.htm" TargetMode="External"/><Relationship Id="rId179" Type="http://schemas.openxmlformats.org/officeDocument/2006/relationships/hyperlink" Target="https://bowling.lexerbowling.com/bowlingdemeyrin/ligueinternationale2024-2025-27/pl03F.htm" TargetMode="External"/><Relationship Id="rId15" Type="http://schemas.openxmlformats.org/officeDocument/2006/relationships/hyperlink" Target="https://bowling.lexerbowling.com/bowlingdemeyrin/ligueinternationale2024-2025-27/pl030.htm" TargetMode="External"/><Relationship Id="rId36" Type="http://schemas.openxmlformats.org/officeDocument/2006/relationships/hyperlink" Target="https://bowling.lexerbowling.com/bowlingdemeyrin/ligueinternationale2024-2025-27/pl09B.htm" TargetMode="External"/><Relationship Id="rId57" Type="http://schemas.openxmlformats.org/officeDocument/2006/relationships/hyperlink" Target="https://bowling.lexerbowling.com/bowlingdemeyrin/ligueinternationale2024-2025-27/pl09A.htm" TargetMode="External"/><Relationship Id="rId106" Type="http://schemas.openxmlformats.org/officeDocument/2006/relationships/hyperlink" Target="https://bowling.lexerbowling.com/bowlingdemeyrin/ligueinternationale2024-2025-27/pl05D.htm" TargetMode="External"/><Relationship Id="rId127" Type="http://schemas.openxmlformats.org/officeDocument/2006/relationships/hyperlink" Target="https://bowling.lexerbowling.com/bowlingdemeyrin/ligueinternationale2024-2025-27/pl018.htm" TargetMode="External"/></Relationships>
</file>

<file path=xl/worksheets/_rels/sheet9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meyrin/ligueinternationale2024-2025-27/pl00C.htm" TargetMode="External"/><Relationship Id="rId299" Type="http://schemas.openxmlformats.org/officeDocument/2006/relationships/hyperlink" Target="https://bowling.lexerbowling.com/bowlingdemeyrin/ligueinternationale2024-2025-27/pl090.htm" TargetMode="External"/><Relationship Id="rId21" Type="http://schemas.openxmlformats.org/officeDocument/2006/relationships/hyperlink" Target="https://bowling.lexerbowling.com/bowlingdemeyrin/ligueinternationale2024-2025-27/pl024.htm" TargetMode="External"/><Relationship Id="rId63" Type="http://schemas.openxmlformats.org/officeDocument/2006/relationships/hyperlink" Target="https://bowling.lexerbowling.com/bowlingdemeyrin/ligueinternationale2024-2025-27/pl007.htm" TargetMode="External"/><Relationship Id="rId159" Type="http://schemas.openxmlformats.org/officeDocument/2006/relationships/hyperlink" Target="https://bowling.lexerbowling.com/bowlingdemeyrin/ligueinternationale2024-2025-27/pl093.htm" TargetMode="External"/><Relationship Id="rId324" Type="http://schemas.openxmlformats.org/officeDocument/2006/relationships/hyperlink" Target="https://bowling.lexerbowling.com/bowlingdemeyrin/ligueinternationale2024-2025-27/pl010.htm" TargetMode="External"/><Relationship Id="rId366" Type="http://schemas.openxmlformats.org/officeDocument/2006/relationships/hyperlink" Target="https://bowling.lexerbowling.com/bowlingdemeyrin/ligueinternationale2024-2025-27/pl021.htm" TargetMode="External"/><Relationship Id="rId170" Type="http://schemas.openxmlformats.org/officeDocument/2006/relationships/hyperlink" Target="https://bowling.lexerbowling.com/bowlingdemeyrin/ligueinternationale2024-2025-27/pl03A.htm" TargetMode="External"/><Relationship Id="rId226" Type="http://schemas.openxmlformats.org/officeDocument/2006/relationships/hyperlink" Target="https://bowling.lexerbowling.com/bowlingdemeyrin/ligueinternationale2024-2025-27/pl0A0.htm" TargetMode="External"/><Relationship Id="rId268" Type="http://schemas.openxmlformats.org/officeDocument/2006/relationships/hyperlink" Target="https://bowling.lexerbowling.com/bowlingdemeyrin/ligueinternationale2024-2025-27/pl077.htm" TargetMode="External"/><Relationship Id="rId11" Type="http://schemas.openxmlformats.org/officeDocument/2006/relationships/hyperlink" Target="https://bowling.lexerbowling.com/bowlingdemeyrin/ligueinternationale2024-2025-27/pl06F.htm" TargetMode="External"/><Relationship Id="rId32" Type="http://schemas.openxmlformats.org/officeDocument/2006/relationships/hyperlink" Target="https://bowling.lexerbowling.com/bowlingdemeyrin/ligueinternationale2024-2025-27/pl09C.htm" TargetMode="External"/><Relationship Id="rId53" Type="http://schemas.openxmlformats.org/officeDocument/2006/relationships/hyperlink" Target="https://bowling.lexerbowling.com/bowlingdemeyrin/ligueinternationale2024-2025-27/pl071.htm" TargetMode="External"/><Relationship Id="rId74" Type="http://schemas.openxmlformats.org/officeDocument/2006/relationships/hyperlink" Target="https://bowling.lexerbowling.com/bowlingdemeyrin/ligueinternationale2024-2025-27/pl009.htm" TargetMode="External"/><Relationship Id="rId128" Type="http://schemas.openxmlformats.org/officeDocument/2006/relationships/hyperlink" Target="https://bowling.lexerbowling.com/bowlingdemeyrin/ligueinternationale2024-2025-27/pl021.htm" TargetMode="External"/><Relationship Id="rId149" Type="http://schemas.openxmlformats.org/officeDocument/2006/relationships/hyperlink" Target="https://bowling.lexerbowling.com/bowlingdemeyrin/ligueinternationale2024-2025-27/pl063.htm" TargetMode="External"/><Relationship Id="rId314" Type="http://schemas.openxmlformats.org/officeDocument/2006/relationships/hyperlink" Target="https://bowling.lexerbowling.com/bowlingdemeyrin/ligueinternationale2024-2025-27/pl074.htm" TargetMode="External"/><Relationship Id="rId335" Type="http://schemas.openxmlformats.org/officeDocument/2006/relationships/hyperlink" Target="https://bowling.lexerbowling.com/bowlingdemeyrin/ligueinternationale2024-2025-27/pl063.htm" TargetMode="External"/><Relationship Id="rId356" Type="http://schemas.openxmlformats.org/officeDocument/2006/relationships/hyperlink" Target="https://bowling.lexerbowling.com/bowlingdemeyrin/ligueinternationale2024-2025-27/pl024.htm" TargetMode="External"/><Relationship Id="rId377" Type="http://schemas.openxmlformats.org/officeDocument/2006/relationships/hyperlink" Target="https://bowling.lexerbowling.com/bowlingdemeyrin/ligueinternationale2024-2025-27/pl0A0.htm" TargetMode="External"/><Relationship Id="rId398" Type="http://schemas.openxmlformats.org/officeDocument/2006/relationships/printerSettings" Target="../printerSettings/printerSettings7.bin"/><Relationship Id="rId5" Type="http://schemas.openxmlformats.org/officeDocument/2006/relationships/hyperlink" Target="https://bowling.lexerbowling.com/bowlingdemeyrin/ligueinternationale2024-2025-27/pl047.htm" TargetMode="External"/><Relationship Id="rId95" Type="http://schemas.openxmlformats.org/officeDocument/2006/relationships/hyperlink" Target="https://bowling.lexerbowling.com/bowlingdemeyrin/ligueinternationale2024-2025-27/pl096.htm" TargetMode="External"/><Relationship Id="rId160" Type="http://schemas.openxmlformats.org/officeDocument/2006/relationships/hyperlink" Target="https://bowling.lexerbowling.com/bowlingdemeyrin/ligueinternationale2024-2025-27/pl010.htm" TargetMode="External"/><Relationship Id="rId181" Type="http://schemas.openxmlformats.org/officeDocument/2006/relationships/hyperlink" Target="https://bowling.lexerbowling.com/bowlingdemeyrin/ligueinternationale2024-2025-27/pl05D.htm" TargetMode="External"/><Relationship Id="rId216" Type="http://schemas.openxmlformats.org/officeDocument/2006/relationships/hyperlink" Target="https://bowling.lexerbowling.com/bowlingdemeyrin/ligueinternationale2024-2025-27/pl08F.htm" TargetMode="External"/><Relationship Id="rId237" Type="http://schemas.openxmlformats.org/officeDocument/2006/relationships/hyperlink" Target="https://bowling.lexerbowling.com/bowlingdemeyrin/ligueinternationale2024-2025-27/pl097.htm" TargetMode="External"/><Relationship Id="rId402" Type="http://schemas.openxmlformats.org/officeDocument/2006/relationships/table" Target="../tables/table9.xml"/><Relationship Id="rId258" Type="http://schemas.openxmlformats.org/officeDocument/2006/relationships/hyperlink" Target="https://bowling.lexerbowling.com/bowlingdemeyrin/ligueinternationale2024-2025-27/pl024.htm" TargetMode="External"/><Relationship Id="rId279" Type="http://schemas.openxmlformats.org/officeDocument/2006/relationships/hyperlink" Target="https://bowling.lexerbowling.com/bowlingdemeyrin/ligueinternationale2024-2025-27/pl0A1.htm" TargetMode="External"/><Relationship Id="rId22" Type="http://schemas.openxmlformats.org/officeDocument/2006/relationships/hyperlink" Target="https://bowling.lexerbowling.com/bowlingdemeyrin/ligueinternationale2024-2025-27/pl09A.htm" TargetMode="External"/><Relationship Id="rId43" Type="http://schemas.openxmlformats.org/officeDocument/2006/relationships/hyperlink" Target="https://bowling.lexerbowling.com/bowlingdemeyrin/ligueinternationale2024-2025-27/pl00B.htm" TargetMode="External"/><Relationship Id="rId64" Type="http://schemas.openxmlformats.org/officeDocument/2006/relationships/hyperlink" Target="https://bowling.lexerbowling.com/bowlingdemeyrin/ligueinternationale2024-2025-27/pl062.htm" TargetMode="External"/><Relationship Id="rId118" Type="http://schemas.openxmlformats.org/officeDocument/2006/relationships/hyperlink" Target="https://bowling.lexerbowling.com/bowlingdemeyrin/ligueinternationale2024-2025-27/pl007.htm" TargetMode="External"/><Relationship Id="rId139" Type="http://schemas.openxmlformats.org/officeDocument/2006/relationships/hyperlink" Target="https://bowling.lexerbowling.com/bowlingdemeyrin/ligueinternationale2024-2025-27/pl02E.htm" TargetMode="External"/><Relationship Id="rId290" Type="http://schemas.openxmlformats.org/officeDocument/2006/relationships/hyperlink" Target="https://bowling.lexerbowling.com/bowlingdemeyrin/ligueinternationale2024-2025-27/pl047.htm" TargetMode="External"/><Relationship Id="rId304" Type="http://schemas.openxmlformats.org/officeDocument/2006/relationships/hyperlink" Target="https://bowling.lexerbowling.com/bowlingdemeyrin/ligueinternationale2024-2025-27/pl00C.htm" TargetMode="External"/><Relationship Id="rId325" Type="http://schemas.openxmlformats.org/officeDocument/2006/relationships/hyperlink" Target="https://bowling.lexerbowling.com/bowlingdemeyrin/ligueinternationale2024-2025-27/pl009.htm" TargetMode="External"/><Relationship Id="rId346" Type="http://schemas.openxmlformats.org/officeDocument/2006/relationships/hyperlink" Target="https://bowling.lexerbowling.com/bowlingdemeyrin/ligueinternationale2024-2025-27/pl07C.htm" TargetMode="External"/><Relationship Id="rId367" Type="http://schemas.openxmlformats.org/officeDocument/2006/relationships/hyperlink" Target="https://bowling.lexerbowling.com/bowlingdemeyrin/ligueinternationale2024-2025-27/pl054.htm" TargetMode="External"/><Relationship Id="rId388" Type="http://schemas.openxmlformats.org/officeDocument/2006/relationships/hyperlink" Target="https://bowling.lexerbowling.com/bowlingdemeyrin/ligueinternationale2024-2025-27/pl072.htm" TargetMode="External"/><Relationship Id="rId85" Type="http://schemas.openxmlformats.org/officeDocument/2006/relationships/hyperlink" Target="https://bowling.lexerbowling.com/bowlingdemeyrin/ligueinternationale2024-2025-27/pl08D.htm" TargetMode="External"/><Relationship Id="rId150" Type="http://schemas.openxmlformats.org/officeDocument/2006/relationships/hyperlink" Target="https://bowling.lexerbowling.com/bowlingdemeyrin/ligueinternationale2024-2025-27/pl096.htm" TargetMode="External"/><Relationship Id="rId171" Type="http://schemas.openxmlformats.org/officeDocument/2006/relationships/hyperlink" Target="https://bowling.lexerbowling.com/bowlingdemeyrin/ligueinternationale2024-2025-27/pl047.htm" TargetMode="External"/><Relationship Id="rId192" Type="http://schemas.openxmlformats.org/officeDocument/2006/relationships/hyperlink" Target="https://bowling.lexerbowling.com/bowlingdemeyrin/ligueinternationale2024-2025-27/pl048.htm" TargetMode="External"/><Relationship Id="rId206" Type="http://schemas.openxmlformats.org/officeDocument/2006/relationships/hyperlink" Target="https://bowling.lexerbowling.com/bowlingdemeyrin/ligueinternationale2024-2025-27/pl098.htm" TargetMode="External"/><Relationship Id="rId227" Type="http://schemas.openxmlformats.org/officeDocument/2006/relationships/hyperlink" Target="https://bowling.lexerbowling.com/bowlingdemeyrin/ligueinternationale2024-2025-27/pl0A0.htm" TargetMode="External"/><Relationship Id="rId248" Type="http://schemas.openxmlformats.org/officeDocument/2006/relationships/hyperlink" Target="https://bowling.lexerbowling.com/bowlingdemeyrin/ligueinternationale2024-2025-27/pl074.htm" TargetMode="External"/><Relationship Id="rId269" Type="http://schemas.openxmlformats.org/officeDocument/2006/relationships/hyperlink" Target="https://bowling.lexerbowling.com/bowlingdemeyrin/ligueinternationale2024-2025-27/pl02C.htm" TargetMode="External"/><Relationship Id="rId12" Type="http://schemas.openxmlformats.org/officeDocument/2006/relationships/hyperlink" Target="https://bowling.lexerbowling.com/bowlingdemeyrin/ligueinternationale2024-2025-27/pl01E.htm" TargetMode="External"/><Relationship Id="rId33" Type="http://schemas.openxmlformats.org/officeDocument/2006/relationships/hyperlink" Target="https://bowling.lexerbowling.com/bowlingdemeyrin/ligueinternationale2024-2025-27/pl02E.htm" TargetMode="External"/><Relationship Id="rId108" Type="http://schemas.openxmlformats.org/officeDocument/2006/relationships/hyperlink" Target="https://bowling.lexerbowling.com/bowlingdemeyrin/ligueinternationale2024-2025-27/pl071.htm" TargetMode="External"/><Relationship Id="rId129" Type="http://schemas.openxmlformats.org/officeDocument/2006/relationships/hyperlink" Target="https://bowling.lexerbowling.com/bowlingdemeyrin/ligueinternationale2024-2025-27/pl009.htm" TargetMode="External"/><Relationship Id="rId280" Type="http://schemas.openxmlformats.org/officeDocument/2006/relationships/hyperlink" Target="https://bowling.lexerbowling.com/bowlingdemeyrin/ligueinternationale2024-2025-27/pl0A1.htm" TargetMode="External"/><Relationship Id="rId315" Type="http://schemas.openxmlformats.org/officeDocument/2006/relationships/hyperlink" Target="https://bowling.lexerbowling.com/bowlingdemeyrin/ligueinternationale2024-2025-27/pl049.htm" TargetMode="External"/><Relationship Id="rId336" Type="http://schemas.openxmlformats.org/officeDocument/2006/relationships/hyperlink" Target="https://bowling.lexerbowling.com/bowlingdemeyrin/ligueinternationale2024-2025-27/pl00B.htm" TargetMode="External"/><Relationship Id="rId357" Type="http://schemas.openxmlformats.org/officeDocument/2006/relationships/hyperlink" Target="https://bowling.lexerbowling.com/bowlingdemeyrin/ligueinternationale2024-2025-27/pl090.htm" TargetMode="External"/><Relationship Id="rId54" Type="http://schemas.openxmlformats.org/officeDocument/2006/relationships/hyperlink" Target="https://bowling.lexerbowling.com/bowlingdemeyrin/ligueinternationale2024-2025-27/pl07C.htm" TargetMode="External"/><Relationship Id="rId75" Type="http://schemas.openxmlformats.org/officeDocument/2006/relationships/hyperlink" Target="https://bowling.lexerbowling.com/bowlingdemeyrin/ligueinternationale2024-2025-27/pl04F.htm" TargetMode="External"/><Relationship Id="rId96" Type="http://schemas.openxmlformats.org/officeDocument/2006/relationships/hyperlink" Target="https://bowling.lexerbowling.com/bowlingdemeyrin/ligueinternationale2024-2025-27/pl03F.htm" TargetMode="External"/><Relationship Id="rId140" Type="http://schemas.openxmlformats.org/officeDocument/2006/relationships/hyperlink" Target="https://bowling.lexerbowling.com/bowlingdemeyrin/ligueinternationale2024-2025-27/pl08D.htm" TargetMode="External"/><Relationship Id="rId161" Type="http://schemas.openxmlformats.org/officeDocument/2006/relationships/hyperlink" Target="https://bowling.lexerbowling.com/bowlingdemeyrin/ligueinternationale2024-2025-27/pl010.htm" TargetMode="External"/><Relationship Id="rId182" Type="http://schemas.openxmlformats.org/officeDocument/2006/relationships/hyperlink" Target="https://bowling.lexerbowling.com/bowlingdemeyrin/ligueinternationale2024-2025-27/pl02C.htm" TargetMode="External"/><Relationship Id="rId217" Type="http://schemas.openxmlformats.org/officeDocument/2006/relationships/hyperlink" Target="https://bowling.lexerbowling.com/bowlingdemeyrin/ligueinternationale2024-2025-27/pl063.htm" TargetMode="External"/><Relationship Id="rId378" Type="http://schemas.openxmlformats.org/officeDocument/2006/relationships/hyperlink" Target="https://bowling.lexerbowling.com/bowlingdemeyrin/ligueinternationale2024-2025-27/pl028.htm" TargetMode="External"/><Relationship Id="rId399" Type="http://schemas.openxmlformats.org/officeDocument/2006/relationships/table" Target="../tables/table6.xml"/><Relationship Id="rId403" Type="http://schemas.openxmlformats.org/officeDocument/2006/relationships/table" Target="../tables/table10.xml"/><Relationship Id="rId6" Type="http://schemas.openxmlformats.org/officeDocument/2006/relationships/hyperlink" Target="https://bowling.lexerbowling.com/bowlingdemeyrin/ligueinternationale2024-2025-27/pl07C.htm" TargetMode="External"/><Relationship Id="rId238" Type="http://schemas.openxmlformats.org/officeDocument/2006/relationships/hyperlink" Target="https://bowling.lexerbowling.com/bowlingdemeyrin/ligueinternationale2024-2025-27/pl03E.htm" TargetMode="External"/><Relationship Id="rId259" Type="http://schemas.openxmlformats.org/officeDocument/2006/relationships/hyperlink" Target="https://bowling.lexerbowling.com/bowlingdemeyrin/ligueinternationale2024-2025-27/pl070.htm" TargetMode="External"/><Relationship Id="rId23" Type="http://schemas.openxmlformats.org/officeDocument/2006/relationships/hyperlink" Target="https://bowling.lexerbowling.com/bowlingdemeyrin/ligueinternationale2024-2025-27/pl021.htm" TargetMode="External"/><Relationship Id="rId119" Type="http://schemas.openxmlformats.org/officeDocument/2006/relationships/hyperlink" Target="https://bowling.lexerbowling.com/bowlingdemeyrin/ligueinternationale2024-2025-27/pl062.htm" TargetMode="External"/><Relationship Id="rId270" Type="http://schemas.openxmlformats.org/officeDocument/2006/relationships/hyperlink" Target="https://bowling.lexerbowling.com/bowlingdemeyrin/ligueinternationale2024-2025-27/pl06F.htm" TargetMode="External"/><Relationship Id="rId291" Type="http://schemas.openxmlformats.org/officeDocument/2006/relationships/hyperlink" Target="https://bowling.lexerbowling.com/bowlingdemeyrin/ligueinternationale2024-2025-27/pl018.htm" TargetMode="External"/><Relationship Id="rId305" Type="http://schemas.openxmlformats.org/officeDocument/2006/relationships/hyperlink" Target="https://bowling.lexerbowling.com/bowlingdemeyrin/ligueinternationale2024-2025-27/pl070.htm" TargetMode="External"/><Relationship Id="rId326" Type="http://schemas.openxmlformats.org/officeDocument/2006/relationships/hyperlink" Target="https://bowling.lexerbowling.com/bowlingdemeyrin/ligueinternationale2024-2025-27/pl01A.htm" TargetMode="External"/><Relationship Id="rId347" Type="http://schemas.openxmlformats.org/officeDocument/2006/relationships/hyperlink" Target="https://bowling.lexerbowling.com/bowlingdemeyrin/ligueinternationale2024-2025-27/pl031.htm" TargetMode="External"/><Relationship Id="rId44" Type="http://schemas.openxmlformats.org/officeDocument/2006/relationships/hyperlink" Target="https://bowling.lexerbowling.com/bowlingdemeyrin/ligueinternationale2024-2025-27/pl063.htm" TargetMode="External"/><Relationship Id="rId65" Type="http://schemas.openxmlformats.org/officeDocument/2006/relationships/hyperlink" Target="https://bowling.lexerbowling.com/bowlingdemeyrin/ligueinternationale2024-2025-27/pl07A.htm" TargetMode="External"/><Relationship Id="rId86" Type="http://schemas.openxmlformats.org/officeDocument/2006/relationships/hyperlink" Target="https://bowling.lexerbowling.com/bowlingdemeyrin/ligueinternationale2024-2025-27/pl099.htm" TargetMode="External"/><Relationship Id="rId130" Type="http://schemas.openxmlformats.org/officeDocument/2006/relationships/hyperlink" Target="https://bowling.lexerbowling.com/bowlingdemeyrin/ligueinternationale2024-2025-27/pl04F.htm" TargetMode="External"/><Relationship Id="rId151" Type="http://schemas.openxmlformats.org/officeDocument/2006/relationships/hyperlink" Target="https://bowling.lexerbowling.com/bowlingdemeyrin/ligueinternationale2024-2025-27/pl03F.htm" TargetMode="External"/><Relationship Id="rId368" Type="http://schemas.openxmlformats.org/officeDocument/2006/relationships/hyperlink" Target="https://bowling.lexerbowling.com/bowlingdemeyrin/ligueinternationale2024-2025-27/pl061.htm" TargetMode="External"/><Relationship Id="rId389" Type="http://schemas.openxmlformats.org/officeDocument/2006/relationships/hyperlink" Target="https://bowling.lexerbowling.com/bowlingdemeyrin/ligueinternationale2024-2025-27/pl0A1.htm" TargetMode="External"/><Relationship Id="rId172" Type="http://schemas.openxmlformats.org/officeDocument/2006/relationships/hyperlink" Target="https://bowling.lexerbowling.com/bowlingdemeyrin/ligueinternationale2024-2025-27/pl062.htm" TargetMode="External"/><Relationship Id="rId193" Type="http://schemas.openxmlformats.org/officeDocument/2006/relationships/hyperlink" Target="https://bowling.lexerbowling.com/bowlingdemeyrin/ligueinternationale2024-2025-27/pl028.htm" TargetMode="External"/><Relationship Id="rId207" Type="http://schemas.openxmlformats.org/officeDocument/2006/relationships/hyperlink" Target="https://bowling.lexerbowling.com/bowlingdemeyrin/ligueinternationale2024-2025-27/pl01A.htm" TargetMode="External"/><Relationship Id="rId228" Type="http://schemas.openxmlformats.org/officeDocument/2006/relationships/hyperlink" Target="https://bowling.lexerbowling.com/bowlingdemeyrin/ligueinternationale2024-2025-27/pl0A0.htm" TargetMode="External"/><Relationship Id="rId249" Type="http://schemas.openxmlformats.org/officeDocument/2006/relationships/hyperlink" Target="https://bowling.lexerbowling.com/bowlingdemeyrin/ligueinternationale2024-2025-27/pl030.htm" TargetMode="External"/><Relationship Id="rId13" Type="http://schemas.openxmlformats.org/officeDocument/2006/relationships/hyperlink" Target="https://bowling.lexerbowling.com/bowlingdemeyrin/ligueinternationale2024-2025-27/pl028.htm" TargetMode="External"/><Relationship Id="rId109" Type="http://schemas.openxmlformats.org/officeDocument/2006/relationships/hyperlink" Target="https://bowling.lexerbowling.com/bowlingdemeyrin/ligueinternationale2024-2025-27/pl07C.htm" TargetMode="External"/><Relationship Id="rId260" Type="http://schemas.openxmlformats.org/officeDocument/2006/relationships/hyperlink" Target="https://bowling.lexerbowling.com/bowlingdemeyrin/ligueinternationale2024-2025-27/pl07A.htm" TargetMode="External"/><Relationship Id="rId281" Type="http://schemas.openxmlformats.org/officeDocument/2006/relationships/hyperlink" Target="https://bowling.lexerbowling.com/bowlingdemeyrin/ligueinternationale2024-2025-27/pl0A1.htm" TargetMode="External"/><Relationship Id="rId316" Type="http://schemas.openxmlformats.org/officeDocument/2006/relationships/hyperlink" Target="https://bowling.lexerbowling.com/bowlingdemeyrin/ligueinternationale2024-2025-27/pl028.htm" TargetMode="External"/><Relationship Id="rId337" Type="http://schemas.openxmlformats.org/officeDocument/2006/relationships/hyperlink" Target="https://bowling.lexerbowling.com/bowlingdemeyrin/ligueinternationale2024-2025-27/pl096.htm" TargetMode="External"/><Relationship Id="rId34" Type="http://schemas.openxmlformats.org/officeDocument/2006/relationships/hyperlink" Target="https://bowling.lexerbowling.com/bowlingdemeyrin/ligueinternationale2024-2025-27/pl00C.htm" TargetMode="External"/><Relationship Id="rId55" Type="http://schemas.openxmlformats.org/officeDocument/2006/relationships/hyperlink" Target="https://bowling.lexerbowling.com/bowlingdemeyrin/ligueinternationale2024-2025-27/pl06F.htm" TargetMode="External"/><Relationship Id="rId76" Type="http://schemas.openxmlformats.org/officeDocument/2006/relationships/hyperlink" Target="https://bowling.lexerbowling.com/bowlingdemeyrin/ligueinternationale2024-2025-27/pl030.htm" TargetMode="External"/><Relationship Id="rId97" Type="http://schemas.openxmlformats.org/officeDocument/2006/relationships/hyperlink" Target="https://bowling.lexerbowling.com/bowlingdemeyrin/ligueinternationale2024-2025-27/pl098.htm" TargetMode="External"/><Relationship Id="rId120" Type="http://schemas.openxmlformats.org/officeDocument/2006/relationships/hyperlink" Target="https://bowling.lexerbowling.com/bowlingdemeyrin/ligueinternationale2024-2025-27/pl07A.htm" TargetMode="External"/><Relationship Id="rId141" Type="http://schemas.openxmlformats.org/officeDocument/2006/relationships/hyperlink" Target="https://bowling.lexerbowling.com/bowlingdemeyrin/ligueinternationale2024-2025-27/pl099.htm" TargetMode="External"/><Relationship Id="rId358" Type="http://schemas.openxmlformats.org/officeDocument/2006/relationships/hyperlink" Target="https://bowling.lexerbowling.com/bowlingdemeyrin/ligueinternationale2024-2025-27/pl030.htm" TargetMode="External"/><Relationship Id="rId379" Type="http://schemas.openxmlformats.org/officeDocument/2006/relationships/hyperlink" Target="https://bowling.lexerbowling.com/bowlingdemeyrin/ligueinternationale2024-2025-27/pl097.htm" TargetMode="External"/><Relationship Id="rId7" Type="http://schemas.openxmlformats.org/officeDocument/2006/relationships/hyperlink" Target="https://bowling.lexerbowling.com/bowlingdemeyrin/ligueinternationale2024-2025-27/pl069.htm" TargetMode="External"/><Relationship Id="rId162" Type="http://schemas.openxmlformats.org/officeDocument/2006/relationships/hyperlink" Target="https://bowling.lexerbowling.com/bowlingdemeyrin/ligueinternationale2024-2025-27/pl010.htm" TargetMode="External"/><Relationship Id="rId183" Type="http://schemas.openxmlformats.org/officeDocument/2006/relationships/hyperlink" Target="https://bowling.lexerbowling.com/bowlingdemeyrin/ligueinternationale2024-2025-27/pl069.htm" TargetMode="External"/><Relationship Id="rId218" Type="http://schemas.openxmlformats.org/officeDocument/2006/relationships/hyperlink" Target="https://bowling.lexerbowling.com/bowlingdemeyrin/ligueinternationale2024-2025-27/pl00B.htm" TargetMode="External"/><Relationship Id="rId239" Type="http://schemas.openxmlformats.org/officeDocument/2006/relationships/hyperlink" Target="https://bowling.lexerbowling.com/bowlingdemeyrin/ligueinternationale2024-2025-27/pl099.htm" TargetMode="External"/><Relationship Id="rId390" Type="http://schemas.openxmlformats.org/officeDocument/2006/relationships/hyperlink" Target="https://bowling.lexerbowling.com/bowlingdemeyrin/ligueinternationale2024-2025-27/pl022.htm" TargetMode="External"/><Relationship Id="rId404" Type="http://schemas.openxmlformats.org/officeDocument/2006/relationships/table" Target="../tables/table11.xml"/><Relationship Id="rId250" Type="http://schemas.openxmlformats.org/officeDocument/2006/relationships/hyperlink" Target="https://bowling.lexerbowling.com/bowlingdemeyrin/ligueinternationale2024-2025-27/pl04F.htm" TargetMode="External"/><Relationship Id="rId271" Type="http://schemas.openxmlformats.org/officeDocument/2006/relationships/hyperlink" Target="https://bowling.lexerbowling.com/bowlingdemeyrin/ligueinternationale2024-2025-27/pl07C.htm" TargetMode="External"/><Relationship Id="rId292" Type="http://schemas.openxmlformats.org/officeDocument/2006/relationships/hyperlink" Target="https://bowling.lexerbowling.com/bowlingdemeyrin/ligueinternationale2024-2025-27/pl09D.htm" TargetMode="External"/><Relationship Id="rId306" Type="http://schemas.openxmlformats.org/officeDocument/2006/relationships/hyperlink" Target="https://bowling.lexerbowling.com/bowlingdemeyrin/ligueinternationale2024-2025-27/pl048.htm" TargetMode="External"/><Relationship Id="rId24" Type="http://schemas.openxmlformats.org/officeDocument/2006/relationships/hyperlink" Target="https://bowling.lexerbowling.com/bowlingdemeyrin/ligueinternationale2024-2025-27/pl009.htm" TargetMode="External"/><Relationship Id="rId45" Type="http://schemas.openxmlformats.org/officeDocument/2006/relationships/hyperlink" Target="https://bowling.lexerbowling.com/bowlingdemeyrin/ligueinternationale2024-2025-27/pl08F.htm" TargetMode="External"/><Relationship Id="rId66" Type="http://schemas.openxmlformats.org/officeDocument/2006/relationships/hyperlink" Target="https://bowling.lexerbowling.com/bowlingdemeyrin/ligueinternationale2024-2025-27/pl070.htm" TargetMode="External"/><Relationship Id="rId87" Type="http://schemas.openxmlformats.org/officeDocument/2006/relationships/hyperlink" Target="https://bowling.lexerbowling.com/bowlingdemeyrin/ligueinternationale2024-2025-27/pl03E.htm" TargetMode="External"/><Relationship Id="rId110" Type="http://schemas.openxmlformats.org/officeDocument/2006/relationships/hyperlink" Target="https://bowling.lexerbowling.com/bowlingdemeyrin/ligueinternationale2024-2025-27/pl06F.htm" TargetMode="External"/><Relationship Id="rId131" Type="http://schemas.openxmlformats.org/officeDocument/2006/relationships/hyperlink" Target="https://bowling.lexerbowling.com/bowlingdemeyrin/ligueinternationale2024-2025-27/pl030.htm" TargetMode="External"/><Relationship Id="rId327" Type="http://schemas.openxmlformats.org/officeDocument/2006/relationships/hyperlink" Target="https://bowling.lexerbowling.com/bowlingdemeyrin/ligueinternationale2024-2025-27/pl099.htm" TargetMode="External"/><Relationship Id="rId348" Type="http://schemas.openxmlformats.org/officeDocument/2006/relationships/hyperlink" Target="https://bowling.lexerbowling.com/bowlingdemeyrin/ligueinternationale2024-2025-27/pl09B.htm" TargetMode="External"/><Relationship Id="rId369" Type="http://schemas.openxmlformats.org/officeDocument/2006/relationships/hyperlink" Target="https://bowling.lexerbowling.com/bowlingdemeyrin/ligueinternationale2024-2025-27/pl074.htm" TargetMode="External"/><Relationship Id="rId152" Type="http://schemas.openxmlformats.org/officeDocument/2006/relationships/hyperlink" Target="https://bowling.lexerbowling.com/bowlingdemeyrin/ligueinternationale2024-2025-27/pl090.htm" TargetMode="External"/><Relationship Id="rId173" Type="http://schemas.openxmlformats.org/officeDocument/2006/relationships/hyperlink" Target="https://bowling.lexerbowling.com/bowlingdemeyrin/ligueinternationale2024-2025-27/pl01E.htm" TargetMode="External"/><Relationship Id="rId194" Type="http://schemas.openxmlformats.org/officeDocument/2006/relationships/hyperlink" Target="https://bowling.lexerbowling.com/bowlingdemeyrin/ligueinternationale2024-2025-27/pl074.htm" TargetMode="External"/><Relationship Id="rId208" Type="http://schemas.openxmlformats.org/officeDocument/2006/relationships/hyperlink" Target="https://bowling.lexerbowling.com/bowlingdemeyrin/ligueinternationale2024-2025-27/pl04F.htm" TargetMode="External"/><Relationship Id="rId229" Type="http://schemas.openxmlformats.org/officeDocument/2006/relationships/hyperlink" Target="https://bowling.lexerbowling.com/bowlingdemeyrin/ligueinternationale2024-2025-27/pl03F.htm" TargetMode="External"/><Relationship Id="rId380" Type="http://schemas.openxmlformats.org/officeDocument/2006/relationships/hyperlink" Target="https://bowling.lexerbowling.com/bowlingdemeyrin/ligueinternationale2024-2025-27/pl094.htm" TargetMode="External"/><Relationship Id="rId240" Type="http://schemas.openxmlformats.org/officeDocument/2006/relationships/hyperlink" Target="https://bowling.lexerbowling.com/bowlingdemeyrin/ligueinternationale2024-2025-27/pl08D.htm" TargetMode="External"/><Relationship Id="rId261" Type="http://schemas.openxmlformats.org/officeDocument/2006/relationships/hyperlink" Target="https://bowling.lexerbowling.com/bowlingdemeyrin/ligueinternationale2024-2025-27/pl062.htm" TargetMode="External"/><Relationship Id="rId14" Type="http://schemas.openxmlformats.org/officeDocument/2006/relationships/hyperlink" Target="https://bowling.lexerbowling.com/bowlingdemeyrin/ligueinternationale2024-2025-27/pl018.htm" TargetMode="External"/><Relationship Id="rId35" Type="http://schemas.openxmlformats.org/officeDocument/2006/relationships/hyperlink" Target="https://bowling.lexerbowling.com/bowlingdemeyrin/ligueinternationale2024-2025-27/pl06E.htm" TargetMode="External"/><Relationship Id="rId56" Type="http://schemas.openxmlformats.org/officeDocument/2006/relationships/hyperlink" Target="https://bowling.lexerbowling.com/bowlingdemeyrin/ligueinternationale2024-2025-27/pl02C.htm" TargetMode="External"/><Relationship Id="rId77" Type="http://schemas.openxmlformats.org/officeDocument/2006/relationships/hyperlink" Target="https://bowling.lexerbowling.com/bowlingdemeyrin/ligueinternationale2024-2025-27/pl074.htm" TargetMode="External"/><Relationship Id="rId100" Type="http://schemas.openxmlformats.org/officeDocument/2006/relationships/hyperlink" Target="https://bowling.lexerbowling.com/bowlingdemeyrin/ligueinternationale2024-2025-27/pl090.htm" TargetMode="External"/><Relationship Id="rId282" Type="http://schemas.openxmlformats.org/officeDocument/2006/relationships/hyperlink" Target="https://bowling.lexerbowling.com/bowlingdemeyrin/ligueinternationale2024-2025-27/pl06F.htm" TargetMode="External"/><Relationship Id="rId317" Type="http://schemas.openxmlformats.org/officeDocument/2006/relationships/hyperlink" Target="https://bowling.lexerbowling.com/bowlingdemeyrin/ligueinternationale2024-2025-27/pl03E.htm" TargetMode="External"/><Relationship Id="rId338" Type="http://schemas.openxmlformats.org/officeDocument/2006/relationships/hyperlink" Target="https://bowling.lexerbowling.com/bowlingdemeyrin/ligueinternationale2024-2025-27/pl03F.htm" TargetMode="External"/><Relationship Id="rId359" Type="http://schemas.openxmlformats.org/officeDocument/2006/relationships/hyperlink" Target="https://bowling.lexerbowling.com/bowlingdemeyrin/ligueinternationale2024-2025-27/pl09C.htm" TargetMode="External"/><Relationship Id="rId8" Type="http://schemas.openxmlformats.org/officeDocument/2006/relationships/hyperlink" Target="https://bowling.lexerbowling.com/bowlingdemeyrin/ligueinternationale2024-2025-27/pl071.htm" TargetMode="External"/><Relationship Id="rId98" Type="http://schemas.openxmlformats.org/officeDocument/2006/relationships/hyperlink" Target="https://bowling.lexerbowling.com/bowlingdemeyrin/ligueinternationale2024-2025-27/pl072.htm" TargetMode="External"/><Relationship Id="rId121" Type="http://schemas.openxmlformats.org/officeDocument/2006/relationships/hyperlink" Target="https://bowling.lexerbowling.com/bowlingdemeyrin/ligueinternationale2024-2025-27/pl070.htm" TargetMode="External"/><Relationship Id="rId142" Type="http://schemas.openxmlformats.org/officeDocument/2006/relationships/hyperlink" Target="https://bowling.lexerbowling.com/bowlingdemeyrin/ligueinternationale2024-2025-27/pl03E.htm" TargetMode="External"/><Relationship Id="rId163" Type="http://schemas.openxmlformats.org/officeDocument/2006/relationships/hyperlink" Target="https://bowling.lexerbowling.com/bowlingdemeyrin/ligueinternationale2024-2025-27/pl09E.htm" TargetMode="External"/><Relationship Id="rId184" Type="http://schemas.openxmlformats.org/officeDocument/2006/relationships/hyperlink" Target="https://bowling.lexerbowling.com/bowlingdemeyrin/ligueinternationale2024-2025-27/pl024.htm" TargetMode="External"/><Relationship Id="rId219" Type="http://schemas.openxmlformats.org/officeDocument/2006/relationships/hyperlink" Target="https://bowling.lexerbowling.com/bowlingdemeyrin/ligueinternationale2024-2025-27/pl096.htm" TargetMode="External"/><Relationship Id="rId370" Type="http://schemas.openxmlformats.org/officeDocument/2006/relationships/hyperlink" Target="https://bowling.lexerbowling.com/bowlingdemeyrin/ligueinternationale2024-2025-27/pl09A.htm" TargetMode="External"/><Relationship Id="rId391" Type="http://schemas.openxmlformats.org/officeDocument/2006/relationships/hyperlink" Target="https://bowling.lexerbowling.com/bowlingdemeyrin/ligueinternationale2024-2025-27/pl09E.htm" TargetMode="External"/><Relationship Id="rId230" Type="http://schemas.openxmlformats.org/officeDocument/2006/relationships/hyperlink" Target="https://bowling.lexerbowling.com/bowlingdemeyrin/ligueinternationale2024-2025-27/pl096.htm" TargetMode="External"/><Relationship Id="rId251" Type="http://schemas.openxmlformats.org/officeDocument/2006/relationships/hyperlink" Target="https://bowling.lexerbowling.com/bowlingdemeyrin/ligueinternationale2024-2025-27/pl009.htm" TargetMode="External"/><Relationship Id="rId25" Type="http://schemas.openxmlformats.org/officeDocument/2006/relationships/hyperlink" Target="https://bowling.lexerbowling.com/bowlingdemeyrin/ligueinternationale2024-2025-27/pl007.htm" TargetMode="External"/><Relationship Id="rId46" Type="http://schemas.openxmlformats.org/officeDocument/2006/relationships/hyperlink" Target="https://bowling.lexerbowling.com/bowlingdemeyrin/ligueinternationale2024-2025-27/pl096.htm" TargetMode="External"/><Relationship Id="rId67" Type="http://schemas.openxmlformats.org/officeDocument/2006/relationships/hyperlink" Target="https://bowling.lexerbowling.com/bowlingdemeyrin/ligueinternationale2024-2025-27/pl024.htm" TargetMode="External"/><Relationship Id="rId272" Type="http://schemas.openxmlformats.org/officeDocument/2006/relationships/hyperlink" Target="https://bowling.lexerbowling.com/bowlingdemeyrin/ligueinternationale2024-2025-27/pl071.htm" TargetMode="External"/><Relationship Id="rId293" Type="http://schemas.openxmlformats.org/officeDocument/2006/relationships/hyperlink" Target="https://bowling.lexerbowling.com/bowlingdemeyrin/ligueinternationale2024-2025-27/pl07A.htm" TargetMode="External"/><Relationship Id="rId307" Type="http://schemas.openxmlformats.org/officeDocument/2006/relationships/hyperlink" Target="https://bowling.lexerbowling.com/bowlingdemeyrin/ligueinternationale2024-2025-27/pl011.htm" TargetMode="External"/><Relationship Id="rId328" Type="http://schemas.openxmlformats.org/officeDocument/2006/relationships/hyperlink" Target="https://bowling.lexerbowling.com/bowlingdemeyrin/ligueinternationale2024-2025-27/pl093.htm" TargetMode="External"/><Relationship Id="rId349" Type="http://schemas.openxmlformats.org/officeDocument/2006/relationships/hyperlink" Target="https://bowling.lexerbowling.com/bowlingdemeyrin/ligueinternationale2024-2025-27/pl007.htm" TargetMode="External"/><Relationship Id="rId88" Type="http://schemas.openxmlformats.org/officeDocument/2006/relationships/hyperlink" Target="https://bowling.lexerbowling.com/bowlingdemeyrin/ligueinternationale2024-2025-27/pl097.htm" TargetMode="External"/><Relationship Id="rId111" Type="http://schemas.openxmlformats.org/officeDocument/2006/relationships/hyperlink" Target="https://bowling.lexerbowling.com/bowlingdemeyrin/ligueinternationale2024-2025-27/pl02C.htm" TargetMode="External"/><Relationship Id="rId132" Type="http://schemas.openxmlformats.org/officeDocument/2006/relationships/hyperlink" Target="https://bowling.lexerbowling.com/bowlingdemeyrin/ligueinternationale2024-2025-27/pl074.htm" TargetMode="External"/><Relationship Id="rId153" Type="http://schemas.openxmlformats.org/officeDocument/2006/relationships/hyperlink" Target="https://bowling.lexerbowling.com/bowlingdemeyrin/ligueinternationale2024-2025-27/pl031.htm" TargetMode="External"/><Relationship Id="rId174" Type="http://schemas.openxmlformats.org/officeDocument/2006/relationships/hyperlink" Target="https://bowling.lexerbowling.com/bowlingdemeyrin/ligueinternationale2024-2025-27/pl018.htm" TargetMode="External"/><Relationship Id="rId195" Type="http://schemas.openxmlformats.org/officeDocument/2006/relationships/hyperlink" Target="https://bowling.lexerbowling.com/bowlingdemeyrin/ligueinternationale2024-2025-27/pl09A.htm" TargetMode="External"/><Relationship Id="rId209" Type="http://schemas.openxmlformats.org/officeDocument/2006/relationships/hyperlink" Target="https://bowling.lexerbowling.com/bowlingdemeyrin/ligueinternationale2024-2025-27/pl009.htm" TargetMode="External"/><Relationship Id="rId360" Type="http://schemas.openxmlformats.org/officeDocument/2006/relationships/hyperlink" Target="https://bowling.lexerbowling.com/bowlingdemeyrin/ligueinternationale2024-2025-27/pl048.htm" TargetMode="External"/><Relationship Id="rId381" Type="http://schemas.openxmlformats.org/officeDocument/2006/relationships/hyperlink" Target="https://bowling.lexerbowling.com/bowlingdemeyrin/ligueinternationale2024-2025-27/pl08D.htm" TargetMode="External"/><Relationship Id="rId220" Type="http://schemas.openxmlformats.org/officeDocument/2006/relationships/hyperlink" Target="https://bowling.lexerbowling.com/bowlingdemeyrin/ligueinternationale2024-2025-27/pl03F.htm" TargetMode="External"/><Relationship Id="rId241" Type="http://schemas.openxmlformats.org/officeDocument/2006/relationships/hyperlink" Target="https://bowling.lexerbowling.com/bowlingdemeyrin/ligueinternationale2024-2025-27/pl02E.htm" TargetMode="External"/><Relationship Id="rId15" Type="http://schemas.openxmlformats.org/officeDocument/2006/relationships/hyperlink" Target="https://bowling.lexerbowling.com/bowlingdemeyrin/ligueinternationale2024-2025-27/pl07A.htm" TargetMode="External"/><Relationship Id="rId36" Type="http://schemas.openxmlformats.org/officeDocument/2006/relationships/hyperlink" Target="https://bowling.lexerbowling.com/bowlingdemeyrin/ligueinternationale2024-2025-27/pl095.htm" TargetMode="External"/><Relationship Id="rId57" Type="http://schemas.openxmlformats.org/officeDocument/2006/relationships/hyperlink" Target="https://bowling.lexerbowling.com/bowlingdemeyrin/ligueinternationale2024-2025-27/pl077.htm" TargetMode="External"/><Relationship Id="rId262" Type="http://schemas.openxmlformats.org/officeDocument/2006/relationships/hyperlink" Target="https://bowling.lexerbowling.com/bowlingdemeyrin/ligueinternationale2024-2025-27/pl007.htm" TargetMode="External"/><Relationship Id="rId283" Type="http://schemas.openxmlformats.org/officeDocument/2006/relationships/hyperlink" Target="https://bowling.lexerbowling.com/bowlingdemeyrin/ligueinternationale2024-2025-27/pl012.htm" TargetMode="External"/><Relationship Id="rId318" Type="http://schemas.openxmlformats.org/officeDocument/2006/relationships/hyperlink" Target="https://bowling.lexerbowling.com/bowlingdemeyrin/ligueinternationale2024-2025-27/pl098.htm" TargetMode="External"/><Relationship Id="rId339" Type="http://schemas.openxmlformats.org/officeDocument/2006/relationships/hyperlink" Target="https://bowling.lexerbowling.com/bowlingdemeyrin/ligueinternationale2024-2025-27/pl09F.htm" TargetMode="External"/><Relationship Id="rId78" Type="http://schemas.openxmlformats.org/officeDocument/2006/relationships/hyperlink" Target="https://bowling.lexerbowling.com/bowlingdemeyrin/ligueinternationale2024-2025-27/pl049.htm" TargetMode="External"/><Relationship Id="rId99" Type="http://schemas.openxmlformats.org/officeDocument/2006/relationships/hyperlink" Target="https://bowling.lexerbowling.com/bowlingdemeyrin/ligueinternationale2024-2025-27/pl090.htm" TargetMode="External"/><Relationship Id="rId101" Type="http://schemas.openxmlformats.org/officeDocument/2006/relationships/hyperlink" Target="https://bowling.lexerbowling.com/bowlingdemeyrin/ligueinternationale2024-2025-27/pl031.htm" TargetMode="External"/><Relationship Id="rId122" Type="http://schemas.openxmlformats.org/officeDocument/2006/relationships/hyperlink" Target="https://bowling.lexerbowling.com/bowlingdemeyrin/ligueinternationale2024-2025-27/pl024.htm" TargetMode="External"/><Relationship Id="rId143" Type="http://schemas.openxmlformats.org/officeDocument/2006/relationships/hyperlink" Target="https://bowling.lexerbowling.com/bowlingdemeyrin/ligueinternationale2024-2025-27/pl097.htm" TargetMode="External"/><Relationship Id="rId164" Type="http://schemas.openxmlformats.org/officeDocument/2006/relationships/hyperlink" Target="https://bowling.lexerbowling.com/bowlingdemeyrin/ligueinternationale2024-2025-27/pl09E.htm" TargetMode="External"/><Relationship Id="rId185" Type="http://schemas.openxmlformats.org/officeDocument/2006/relationships/hyperlink" Target="https://bowling.lexerbowling.com/bowlingdemeyrin/ligueinternationale2024-2025-27/pl00C.htm" TargetMode="External"/><Relationship Id="rId350" Type="http://schemas.openxmlformats.org/officeDocument/2006/relationships/hyperlink" Target="https://bowling.lexerbowling.com/bowlingdemeyrin/ligueinternationale2024-2025-27/pl018.htm" TargetMode="External"/><Relationship Id="rId371" Type="http://schemas.openxmlformats.org/officeDocument/2006/relationships/hyperlink" Target="https://bowling.lexerbowling.com/bowlingdemeyrin/ligueinternationale2024-2025-27/pl049.htm" TargetMode="External"/><Relationship Id="rId9" Type="http://schemas.openxmlformats.org/officeDocument/2006/relationships/hyperlink" Target="https://bowling.lexerbowling.com/bowlingdemeyrin/ligueinternationale2024-2025-27/pl02C.htm" TargetMode="External"/><Relationship Id="rId210" Type="http://schemas.openxmlformats.org/officeDocument/2006/relationships/hyperlink" Target="https://bowling.lexerbowling.com/bowlingdemeyrin/ligueinternationale2024-2025-27/pl099.htm" TargetMode="External"/><Relationship Id="rId392" Type="http://schemas.openxmlformats.org/officeDocument/2006/relationships/hyperlink" Target="https://bowling.lexerbowling.com/bowlingdemeyrin/ligueinternationale2024-2025-27/pl08F.htm" TargetMode="External"/><Relationship Id="rId26" Type="http://schemas.openxmlformats.org/officeDocument/2006/relationships/hyperlink" Target="https://bowling.lexerbowling.com/bowlingdemeyrin/ligueinternationale2024-2025-27/pl049.htm" TargetMode="External"/><Relationship Id="rId231" Type="http://schemas.openxmlformats.org/officeDocument/2006/relationships/hyperlink" Target="https://bowling.lexerbowling.com/bowlingdemeyrin/ligueinternationale2024-2025-27/pl063.htm" TargetMode="External"/><Relationship Id="rId252" Type="http://schemas.openxmlformats.org/officeDocument/2006/relationships/hyperlink" Target="https://bowling.lexerbowling.com/bowlingdemeyrin/ligueinternationale2024-2025-27/pl021.htm" TargetMode="External"/><Relationship Id="rId273" Type="http://schemas.openxmlformats.org/officeDocument/2006/relationships/hyperlink" Target="https://bowling.lexerbowling.com/bowlingdemeyrin/ligueinternationale2024-2025-27/pl012.htm" TargetMode="External"/><Relationship Id="rId294" Type="http://schemas.openxmlformats.org/officeDocument/2006/relationships/hyperlink" Target="https://bowling.lexerbowling.com/bowlingdemeyrin/ligueinternationale2024-2025-27/pl069.htm" TargetMode="External"/><Relationship Id="rId308" Type="http://schemas.openxmlformats.org/officeDocument/2006/relationships/hyperlink" Target="https://bowling.lexerbowling.com/bowlingdemeyrin/ligueinternationale2024-2025-27/pl054.htm" TargetMode="External"/><Relationship Id="rId329" Type="http://schemas.openxmlformats.org/officeDocument/2006/relationships/hyperlink" Target="https://bowling.lexerbowling.com/bowlingdemeyrin/ligueinternationale2024-2025-27/pl04F.htm" TargetMode="External"/><Relationship Id="rId47" Type="http://schemas.openxmlformats.org/officeDocument/2006/relationships/hyperlink" Target="https://bowling.lexerbowling.com/bowlingdemeyrin/ligueinternationale2024-2025-27/pl03F.htm" TargetMode="External"/><Relationship Id="rId68" Type="http://schemas.openxmlformats.org/officeDocument/2006/relationships/hyperlink" Target="https://bowling.lexerbowling.com/bowlingdemeyrin/ligueinternationale2024-2025-27/pl011.htm" TargetMode="External"/><Relationship Id="rId89" Type="http://schemas.openxmlformats.org/officeDocument/2006/relationships/hyperlink" Target="https://bowling.lexerbowling.com/bowlingdemeyrin/ligueinternationale2024-2025-27/pl022.htm" TargetMode="External"/><Relationship Id="rId112" Type="http://schemas.openxmlformats.org/officeDocument/2006/relationships/hyperlink" Target="https://bowling.lexerbowling.com/bowlingdemeyrin/ligueinternationale2024-2025-27/pl077.htm" TargetMode="External"/><Relationship Id="rId133" Type="http://schemas.openxmlformats.org/officeDocument/2006/relationships/hyperlink" Target="https://bowling.lexerbowling.com/bowlingdemeyrin/ligueinternationale2024-2025-27/pl049.htm" TargetMode="External"/><Relationship Id="rId154" Type="http://schemas.openxmlformats.org/officeDocument/2006/relationships/hyperlink" Target="https://bowling.lexerbowling.com/bowlingdemeyrin/ligueinternationale2024-2025-27/pl094.htm" TargetMode="External"/><Relationship Id="rId175" Type="http://schemas.openxmlformats.org/officeDocument/2006/relationships/hyperlink" Target="https://bowling.lexerbowling.com/bowlingdemeyrin/ligueinternationale2024-2025-27/pl07C.htm" TargetMode="External"/><Relationship Id="rId340" Type="http://schemas.openxmlformats.org/officeDocument/2006/relationships/hyperlink" Target="https://bowling.lexerbowling.com/bowlingdemeyrin/ligueinternationale2024-2025-27/pl012.htm" TargetMode="External"/><Relationship Id="rId361" Type="http://schemas.openxmlformats.org/officeDocument/2006/relationships/hyperlink" Target="https://bowling.lexerbowling.com/bowlingdemeyrin/ligueinternationale2024-2025-27/pl00C.htm" TargetMode="External"/><Relationship Id="rId196" Type="http://schemas.openxmlformats.org/officeDocument/2006/relationships/hyperlink" Target="https://bowling.lexerbowling.com/bowlingdemeyrin/ligueinternationale2024-2025-27/pl03E.htm" TargetMode="External"/><Relationship Id="rId200" Type="http://schemas.openxmlformats.org/officeDocument/2006/relationships/hyperlink" Target="https://bowling.lexerbowling.com/bowlingdemeyrin/ligueinternationale2024-2025-27/pl049.htm" TargetMode="External"/><Relationship Id="rId382" Type="http://schemas.openxmlformats.org/officeDocument/2006/relationships/hyperlink" Target="https://bowling.lexerbowling.com/bowlingdemeyrin/ligueinternationale2024-2025-27/pl010.htm" TargetMode="External"/><Relationship Id="rId16" Type="http://schemas.openxmlformats.org/officeDocument/2006/relationships/hyperlink" Target="https://bowling.lexerbowling.com/bowlingdemeyrin/ligueinternationale2024-2025-27/pl062.htm" TargetMode="External"/><Relationship Id="rId221" Type="http://schemas.openxmlformats.org/officeDocument/2006/relationships/hyperlink" Target="https://bowling.lexerbowling.com/bowlingdemeyrin/ligueinternationale2024-2025-27/pl09F.htm" TargetMode="External"/><Relationship Id="rId242" Type="http://schemas.openxmlformats.org/officeDocument/2006/relationships/hyperlink" Target="https://bowling.lexerbowling.com/bowlingdemeyrin/ligueinternationale2024-2025-27/pl095.htm" TargetMode="External"/><Relationship Id="rId263" Type="http://schemas.openxmlformats.org/officeDocument/2006/relationships/hyperlink" Target="https://bowling.lexerbowling.com/bowlingdemeyrin/ligueinternationale2024-2025-27/pl00C.htm" TargetMode="External"/><Relationship Id="rId284" Type="http://schemas.openxmlformats.org/officeDocument/2006/relationships/hyperlink" Target="https://bowling.lexerbowling.com/bowlingdemeyrin/ligueinternationale2024-2025-27/pl077.htm" TargetMode="External"/><Relationship Id="rId319" Type="http://schemas.openxmlformats.org/officeDocument/2006/relationships/hyperlink" Target="https://bowling.lexerbowling.com/bowlingdemeyrin/ligueinternationale2024-2025-27/pl095.htm" TargetMode="External"/><Relationship Id="rId37" Type="http://schemas.openxmlformats.org/officeDocument/2006/relationships/hyperlink" Target="https://bowling.lexerbowling.com/bowlingdemeyrin/ligueinternationale2024-2025-27/pl099.htm" TargetMode="External"/><Relationship Id="rId58" Type="http://schemas.openxmlformats.org/officeDocument/2006/relationships/hyperlink" Target="https://bowling.lexerbowling.com/bowlingdemeyrin/ligueinternationale2024-2025-27/pl01E.htm" TargetMode="External"/><Relationship Id="rId79" Type="http://schemas.openxmlformats.org/officeDocument/2006/relationships/hyperlink" Target="https://bowling.lexerbowling.com/bowlingdemeyrin/ligueinternationale2024-2025-27/pl05D.htm" TargetMode="External"/><Relationship Id="rId102" Type="http://schemas.openxmlformats.org/officeDocument/2006/relationships/hyperlink" Target="https://bowling.lexerbowling.com/bowlingdemeyrin/ligueinternationale2024-2025-27/pl031.htm" TargetMode="External"/><Relationship Id="rId123" Type="http://schemas.openxmlformats.org/officeDocument/2006/relationships/hyperlink" Target="https://bowling.lexerbowling.com/bowlingdemeyrin/ligueinternationale2024-2025-27/pl011.htm" TargetMode="External"/><Relationship Id="rId144" Type="http://schemas.openxmlformats.org/officeDocument/2006/relationships/hyperlink" Target="https://bowling.lexerbowling.com/bowlingdemeyrin/ligueinternationale2024-2025-27/pl022.htm" TargetMode="External"/><Relationship Id="rId330" Type="http://schemas.openxmlformats.org/officeDocument/2006/relationships/hyperlink" Target="https://bowling.lexerbowling.com/bowlingdemeyrin/ligueinternationale2024-2025-27/pl072.htm" TargetMode="External"/><Relationship Id="rId90" Type="http://schemas.openxmlformats.org/officeDocument/2006/relationships/hyperlink" Target="https://bowling.lexerbowling.com/bowlingdemeyrin/ligueinternationale2024-2025-27/pl072.htm" TargetMode="External"/><Relationship Id="rId165" Type="http://schemas.openxmlformats.org/officeDocument/2006/relationships/hyperlink" Target="https://bowling.lexerbowling.com/bowlingdemeyrin/ligueinternationale2024-2025-27/pl09E.htm" TargetMode="External"/><Relationship Id="rId186" Type="http://schemas.openxmlformats.org/officeDocument/2006/relationships/hyperlink" Target="https://bowling.lexerbowling.com/bowlingdemeyrin/ligueinternationale2024-2025-27/pl007.htm" TargetMode="External"/><Relationship Id="rId351" Type="http://schemas.openxmlformats.org/officeDocument/2006/relationships/hyperlink" Target="https://bowling.lexerbowling.com/bowlingdemeyrin/ligueinternationale2024-2025-27/pl09D.htm" TargetMode="External"/><Relationship Id="rId372" Type="http://schemas.openxmlformats.org/officeDocument/2006/relationships/hyperlink" Target="https://bowling.lexerbowling.com/bowlingdemeyrin/ligueinternationale2024-2025-27/pl098.htm" TargetMode="External"/><Relationship Id="rId393" Type="http://schemas.openxmlformats.org/officeDocument/2006/relationships/hyperlink" Target="https://bowling.lexerbowling.com/bowlingdemeyrin/ligueinternationale2024-2025-27/pl063.htm" TargetMode="External"/><Relationship Id="rId211" Type="http://schemas.openxmlformats.org/officeDocument/2006/relationships/hyperlink" Target="https://bowling.lexerbowling.com/bowlingdemeyrin/ligueinternationale2024-2025-27/pl093.htm" TargetMode="External"/><Relationship Id="rId232" Type="http://schemas.openxmlformats.org/officeDocument/2006/relationships/hyperlink" Target="https://bowling.lexerbowling.com/bowlingdemeyrin/ligueinternationale2024-2025-27/pl00B.htm" TargetMode="External"/><Relationship Id="rId253" Type="http://schemas.openxmlformats.org/officeDocument/2006/relationships/hyperlink" Target="https://bowling.lexerbowling.com/bowlingdemeyrin/ligueinternationale2024-2025-27/pl09C.htm" TargetMode="External"/><Relationship Id="rId274" Type="http://schemas.openxmlformats.org/officeDocument/2006/relationships/hyperlink" Target="https://bowling.lexerbowling.com/bowlingdemeyrin/ligueinternationale2024-2025-27/pl047.htm" TargetMode="External"/><Relationship Id="rId295" Type="http://schemas.openxmlformats.org/officeDocument/2006/relationships/hyperlink" Target="https://bowling.lexerbowling.com/bowlingdemeyrin/ligueinternationale2024-2025-27/pl071.htm" TargetMode="External"/><Relationship Id="rId309" Type="http://schemas.openxmlformats.org/officeDocument/2006/relationships/hyperlink" Target="https://bowling.lexerbowling.com/bowlingdemeyrin/ligueinternationale2024-2025-27/pl021.htm" TargetMode="External"/><Relationship Id="rId27" Type="http://schemas.openxmlformats.org/officeDocument/2006/relationships/hyperlink" Target="https://bowling.lexerbowling.com/bowlingdemeyrin/ligueinternationale2024-2025-27/pl074.htm" TargetMode="External"/><Relationship Id="rId48" Type="http://schemas.openxmlformats.org/officeDocument/2006/relationships/hyperlink" Target="https://bowling.lexerbowling.com/bowlingdemeyrin/ligueinternationale2024-2025-27/pl09B.htm" TargetMode="External"/><Relationship Id="rId69" Type="http://schemas.openxmlformats.org/officeDocument/2006/relationships/hyperlink" Target="https://bowling.lexerbowling.com/bowlingdemeyrin/ligueinternationale2024-2025-27/pl048.htm" TargetMode="External"/><Relationship Id="rId113" Type="http://schemas.openxmlformats.org/officeDocument/2006/relationships/hyperlink" Target="https://bowling.lexerbowling.com/bowlingdemeyrin/ligueinternationale2024-2025-27/pl01E.htm" TargetMode="External"/><Relationship Id="rId134" Type="http://schemas.openxmlformats.org/officeDocument/2006/relationships/hyperlink" Target="https://bowling.lexerbowling.com/bowlingdemeyrin/ligueinternationale2024-2025-27/pl05D.htm" TargetMode="External"/><Relationship Id="rId320" Type="http://schemas.openxmlformats.org/officeDocument/2006/relationships/hyperlink" Target="https://bowling.lexerbowling.com/bowlingdemeyrin/ligueinternationale2024-2025-27/pl06E.htm" TargetMode="External"/><Relationship Id="rId80" Type="http://schemas.openxmlformats.org/officeDocument/2006/relationships/hyperlink" Target="https://bowling.lexerbowling.com/bowlingdemeyrin/ligueinternationale2024-2025-27/pl061.htm" TargetMode="External"/><Relationship Id="rId155" Type="http://schemas.openxmlformats.org/officeDocument/2006/relationships/hyperlink" Target="https://bowling.lexerbowling.com/bowlingdemeyrin/ligueinternationale2024-2025-27/pl094.htm" TargetMode="External"/><Relationship Id="rId176" Type="http://schemas.openxmlformats.org/officeDocument/2006/relationships/hyperlink" Target="https://bowling.lexerbowling.com/bowlingdemeyrin/ligueinternationale2024-2025-27/pl09D.htm" TargetMode="External"/><Relationship Id="rId197" Type="http://schemas.openxmlformats.org/officeDocument/2006/relationships/hyperlink" Target="https://bowling.lexerbowling.com/bowlingdemeyrin/ligueinternationale2024-2025-27/pl095.htm" TargetMode="External"/><Relationship Id="rId341" Type="http://schemas.openxmlformats.org/officeDocument/2006/relationships/hyperlink" Target="https://bowling.lexerbowling.com/bowlingdemeyrin/ligueinternationale2024-2025-27/pl06F.htm" TargetMode="External"/><Relationship Id="rId362" Type="http://schemas.openxmlformats.org/officeDocument/2006/relationships/hyperlink" Target="https://bowling.lexerbowling.com/bowlingdemeyrin/ligueinternationale2024-2025-27/pl05D.htm" TargetMode="External"/><Relationship Id="rId383" Type="http://schemas.openxmlformats.org/officeDocument/2006/relationships/hyperlink" Target="https://bowling.lexerbowling.com/bowlingdemeyrin/ligueinternationale2024-2025-27/pl009.htm" TargetMode="External"/><Relationship Id="rId201" Type="http://schemas.openxmlformats.org/officeDocument/2006/relationships/hyperlink" Target="https://bowling.lexerbowling.com/bowlingdemeyrin/ligueinternationale2024-2025-27/pl02E.htm" TargetMode="External"/><Relationship Id="rId222" Type="http://schemas.openxmlformats.org/officeDocument/2006/relationships/hyperlink" Target="https://bowling.lexerbowling.com/bowlingdemeyrin/ligueinternationale2024-2025-27/pl09F.htm" TargetMode="External"/><Relationship Id="rId243" Type="http://schemas.openxmlformats.org/officeDocument/2006/relationships/hyperlink" Target="https://bowling.lexerbowling.com/bowlingdemeyrin/ligueinternationale2024-2025-27/pl06E.htm" TargetMode="External"/><Relationship Id="rId264" Type="http://schemas.openxmlformats.org/officeDocument/2006/relationships/hyperlink" Target="https://bowling.lexerbowling.com/bowlingdemeyrin/ligueinternationale2024-2025-27/pl018.htm" TargetMode="External"/><Relationship Id="rId285" Type="http://schemas.openxmlformats.org/officeDocument/2006/relationships/hyperlink" Target="https://bowling.lexerbowling.com/bowlingdemeyrin/ligueinternationale2024-2025-27/pl02C.htm" TargetMode="External"/><Relationship Id="rId17" Type="http://schemas.openxmlformats.org/officeDocument/2006/relationships/hyperlink" Target="https://bowling.lexerbowling.com/bowlingdemeyrin/ligueinternationale2024-2025-27/pl070.htm" TargetMode="External"/><Relationship Id="rId38" Type="http://schemas.openxmlformats.org/officeDocument/2006/relationships/hyperlink" Target="https://bowling.lexerbowling.com/bowlingdemeyrin/ligueinternationale2024-2025-27/pl08D.htm" TargetMode="External"/><Relationship Id="rId59" Type="http://schemas.openxmlformats.org/officeDocument/2006/relationships/hyperlink" Target="https://bowling.lexerbowling.com/bowlingdemeyrin/ligueinternationale2024-2025-27/pl069.htm" TargetMode="External"/><Relationship Id="rId103" Type="http://schemas.openxmlformats.org/officeDocument/2006/relationships/hyperlink" Target="https://bowling.lexerbowling.com/bowlingdemeyrin/ligueinternationale2024-2025-27/pl09B.htm" TargetMode="External"/><Relationship Id="rId124" Type="http://schemas.openxmlformats.org/officeDocument/2006/relationships/hyperlink" Target="https://bowling.lexerbowling.com/bowlingdemeyrin/ligueinternationale2024-2025-27/pl048.htm" TargetMode="External"/><Relationship Id="rId310" Type="http://schemas.openxmlformats.org/officeDocument/2006/relationships/hyperlink" Target="https://bowling.lexerbowling.com/bowlingdemeyrin/ligueinternationale2024-2025-27/pl0A0.htm" TargetMode="External"/><Relationship Id="rId70" Type="http://schemas.openxmlformats.org/officeDocument/2006/relationships/hyperlink" Target="https://bowling.lexerbowling.com/bowlingdemeyrin/ligueinternationale2024-2025-27/pl054.htm" TargetMode="External"/><Relationship Id="rId91" Type="http://schemas.openxmlformats.org/officeDocument/2006/relationships/hyperlink" Target="https://bowling.lexerbowling.com/bowlingdemeyrin/ligueinternationale2024-2025-27/pl098.htm" TargetMode="External"/><Relationship Id="rId145" Type="http://schemas.openxmlformats.org/officeDocument/2006/relationships/hyperlink" Target="https://bowling.lexerbowling.com/bowlingdemeyrin/ligueinternationale2024-2025-27/pl072.htm" TargetMode="External"/><Relationship Id="rId166" Type="http://schemas.openxmlformats.org/officeDocument/2006/relationships/hyperlink" Target="https://bowling.lexerbowling.com/bowlingdemeyrin/ligueinternationale2024-2025-27/pl06F.htm" TargetMode="External"/><Relationship Id="rId187" Type="http://schemas.openxmlformats.org/officeDocument/2006/relationships/hyperlink" Target="https://bowling.lexerbowling.com/bowlingdemeyrin/ligueinternationale2024-2025-27/pl090.htm" TargetMode="External"/><Relationship Id="rId331" Type="http://schemas.openxmlformats.org/officeDocument/2006/relationships/hyperlink" Target="https://bowling.lexerbowling.com/bowlingdemeyrin/ligueinternationale2024-2025-27/pl0A1.htm" TargetMode="External"/><Relationship Id="rId352" Type="http://schemas.openxmlformats.org/officeDocument/2006/relationships/hyperlink" Target="https://bowling.lexerbowling.com/bowlingdemeyrin/ligueinternationale2024-2025-27/pl071.htm" TargetMode="External"/><Relationship Id="rId373" Type="http://schemas.openxmlformats.org/officeDocument/2006/relationships/hyperlink" Target="https://bowling.lexerbowling.com/bowlingdemeyrin/ligueinternationale2024-2025-27/pl03E.htm" TargetMode="External"/><Relationship Id="rId394" Type="http://schemas.openxmlformats.org/officeDocument/2006/relationships/hyperlink" Target="https://bowling.lexerbowling.com/bowlingdemeyrin/ligueinternationale2024-2025-27/pl00B.htm" TargetMode="External"/><Relationship Id="rId1" Type="http://schemas.openxmlformats.org/officeDocument/2006/relationships/hyperlink" Target="https://bowling.lexerbowling.com/bowlingdemeyrin/ligueinternationale2024-2025-27/pl09B.htm" TargetMode="External"/><Relationship Id="rId212" Type="http://schemas.openxmlformats.org/officeDocument/2006/relationships/hyperlink" Target="https://bowling.lexerbowling.com/bowlingdemeyrin/ligueinternationale2024-2025-27/pl022.htm" TargetMode="External"/><Relationship Id="rId233" Type="http://schemas.openxmlformats.org/officeDocument/2006/relationships/hyperlink" Target="https://bowling.lexerbowling.com/bowlingdemeyrin/ligueinternationale2024-2025-27/pl08F.htm" TargetMode="External"/><Relationship Id="rId254" Type="http://schemas.openxmlformats.org/officeDocument/2006/relationships/hyperlink" Target="https://bowling.lexerbowling.com/bowlingdemeyrin/ligueinternationale2024-2025-27/pl09A.htm" TargetMode="External"/><Relationship Id="rId28" Type="http://schemas.openxmlformats.org/officeDocument/2006/relationships/hyperlink" Target="https://bowling.lexerbowling.com/bowlingdemeyrin/ligueinternationale2024-2025-27/pl05D.htm" TargetMode="External"/><Relationship Id="rId49" Type="http://schemas.openxmlformats.org/officeDocument/2006/relationships/hyperlink" Target="https://bowling.lexerbowling.com/bowlingdemeyrin/ligueinternationale2024-2025-27/pl09D.htm" TargetMode="External"/><Relationship Id="rId114" Type="http://schemas.openxmlformats.org/officeDocument/2006/relationships/hyperlink" Target="https://bowling.lexerbowling.com/bowlingdemeyrin/ligueinternationale2024-2025-27/pl069.htm" TargetMode="External"/><Relationship Id="rId275" Type="http://schemas.openxmlformats.org/officeDocument/2006/relationships/hyperlink" Target="https://bowling.lexerbowling.com/bowlingdemeyrin/ligueinternationale2024-2025-27/pl03A.htm" TargetMode="External"/><Relationship Id="rId296" Type="http://schemas.openxmlformats.org/officeDocument/2006/relationships/hyperlink" Target="https://bowling.lexerbowling.com/bowlingdemeyrin/ligueinternationale2024-2025-27/pl007.htm" TargetMode="External"/><Relationship Id="rId300" Type="http://schemas.openxmlformats.org/officeDocument/2006/relationships/hyperlink" Target="https://bowling.lexerbowling.com/bowlingdemeyrin/ligueinternationale2024-2025-27/pl024.htm" TargetMode="External"/><Relationship Id="rId60" Type="http://schemas.openxmlformats.org/officeDocument/2006/relationships/hyperlink" Target="https://bowling.lexerbowling.com/bowlingdemeyrin/ligueinternationale2024-2025-27/pl028.htm" TargetMode="External"/><Relationship Id="rId81" Type="http://schemas.openxmlformats.org/officeDocument/2006/relationships/hyperlink" Target="https://bowling.lexerbowling.com/bowlingdemeyrin/ligueinternationale2024-2025-27/pl01A.htm" TargetMode="External"/><Relationship Id="rId135" Type="http://schemas.openxmlformats.org/officeDocument/2006/relationships/hyperlink" Target="https://bowling.lexerbowling.com/bowlingdemeyrin/ligueinternationale2024-2025-27/pl061.htm" TargetMode="External"/><Relationship Id="rId156" Type="http://schemas.openxmlformats.org/officeDocument/2006/relationships/hyperlink" Target="https://bowling.lexerbowling.com/bowlingdemeyrin/ligueinternationale2024-2025-27/pl094.htm" TargetMode="External"/><Relationship Id="rId177" Type="http://schemas.openxmlformats.org/officeDocument/2006/relationships/hyperlink" Target="https://bowling.lexerbowling.com/bowlingdemeyrin/ligueinternationale2024-2025-27/pl07A.htm" TargetMode="External"/><Relationship Id="rId198" Type="http://schemas.openxmlformats.org/officeDocument/2006/relationships/hyperlink" Target="https://bowling.lexerbowling.com/bowlingdemeyrin/ligueinternationale2024-2025-27/pl054.htm" TargetMode="External"/><Relationship Id="rId321" Type="http://schemas.openxmlformats.org/officeDocument/2006/relationships/hyperlink" Target="https://bowling.lexerbowling.com/bowlingdemeyrin/ligueinternationale2024-2025-27/pl08D.htm" TargetMode="External"/><Relationship Id="rId342" Type="http://schemas.openxmlformats.org/officeDocument/2006/relationships/hyperlink" Target="https://bowling.lexerbowling.com/bowlingdemeyrin/ligueinternationale2024-2025-27/pl077.htm" TargetMode="External"/><Relationship Id="rId363" Type="http://schemas.openxmlformats.org/officeDocument/2006/relationships/hyperlink" Target="https://bowling.lexerbowling.com/bowlingdemeyrin/ligueinternationale2024-2025-27/pl062.htm" TargetMode="External"/><Relationship Id="rId384" Type="http://schemas.openxmlformats.org/officeDocument/2006/relationships/hyperlink" Target="https://bowling.lexerbowling.com/bowlingdemeyrin/ligueinternationale2024-2025-27/pl01A.htm" TargetMode="External"/><Relationship Id="rId202" Type="http://schemas.openxmlformats.org/officeDocument/2006/relationships/hyperlink" Target="https://bowling.lexerbowling.com/bowlingdemeyrin/ligueinternationale2024-2025-27/pl06E.htm" TargetMode="External"/><Relationship Id="rId223" Type="http://schemas.openxmlformats.org/officeDocument/2006/relationships/hyperlink" Target="https://bowling.lexerbowling.com/bowlingdemeyrin/ligueinternationale2024-2025-27/pl09F.htm" TargetMode="External"/><Relationship Id="rId244" Type="http://schemas.openxmlformats.org/officeDocument/2006/relationships/hyperlink" Target="https://bowling.lexerbowling.com/bowlingdemeyrin/ligueinternationale2024-2025-27/pl01A.htm" TargetMode="External"/><Relationship Id="rId18" Type="http://schemas.openxmlformats.org/officeDocument/2006/relationships/hyperlink" Target="https://bowling.lexerbowling.com/bowlingdemeyrin/ligueinternationale2024-2025-27/pl011.htm" TargetMode="External"/><Relationship Id="rId39" Type="http://schemas.openxmlformats.org/officeDocument/2006/relationships/hyperlink" Target="https://bowling.lexerbowling.com/bowlingdemeyrin/ligueinternationale2024-2025-27/pl097.htm" TargetMode="External"/><Relationship Id="rId265" Type="http://schemas.openxmlformats.org/officeDocument/2006/relationships/hyperlink" Target="https://bowling.lexerbowling.com/bowlingdemeyrin/ligueinternationale2024-2025-27/pl028.htm" TargetMode="External"/><Relationship Id="rId286" Type="http://schemas.openxmlformats.org/officeDocument/2006/relationships/hyperlink" Target="https://bowling.lexerbowling.com/bowlingdemeyrin/ligueinternationale2024-2025-27/pl09B.htm" TargetMode="External"/><Relationship Id="rId50" Type="http://schemas.openxmlformats.org/officeDocument/2006/relationships/hyperlink" Target="https://bowling.lexerbowling.com/bowlingdemeyrin/ligueinternationale2024-2025-27/pl03A.htm" TargetMode="External"/><Relationship Id="rId104" Type="http://schemas.openxmlformats.org/officeDocument/2006/relationships/hyperlink" Target="https://bowling.lexerbowling.com/bowlingdemeyrin/ligueinternationale2024-2025-27/pl09D.htm" TargetMode="External"/><Relationship Id="rId125" Type="http://schemas.openxmlformats.org/officeDocument/2006/relationships/hyperlink" Target="https://bowling.lexerbowling.com/bowlingdemeyrin/ligueinternationale2024-2025-27/pl054.htm" TargetMode="External"/><Relationship Id="rId146" Type="http://schemas.openxmlformats.org/officeDocument/2006/relationships/hyperlink" Target="https://bowling.lexerbowling.com/bowlingdemeyrin/ligueinternationale2024-2025-27/pl098.htm" TargetMode="External"/><Relationship Id="rId167" Type="http://schemas.openxmlformats.org/officeDocument/2006/relationships/hyperlink" Target="https://bowling.lexerbowling.com/bowlingdemeyrin/ligueinternationale2024-2025-27/pl077.htm" TargetMode="External"/><Relationship Id="rId188" Type="http://schemas.openxmlformats.org/officeDocument/2006/relationships/hyperlink" Target="https://bowling.lexerbowling.com/bowlingdemeyrin/ligueinternationale2024-2025-27/pl070.htm" TargetMode="External"/><Relationship Id="rId311" Type="http://schemas.openxmlformats.org/officeDocument/2006/relationships/hyperlink" Target="https://bowling.lexerbowling.com/bowlingdemeyrin/ligueinternationale2024-2025-27/pl061.htm" TargetMode="External"/><Relationship Id="rId332" Type="http://schemas.openxmlformats.org/officeDocument/2006/relationships/hyperlink" Target="https://bowling.lexerbowling.com/bowlingdemeyrin/ligueinternationale2024-2025-27/pl022.htm" TargetMode="External"/><Relationship Id="rId353" Type="http://schemas.openxmlformats.org/officeDocument/2006/relationships/hyperlink" Target="https://bowling.lexerbowling.com/bowlingdemeyrin/ligueinternationale2024-2025-27/pl069.htm" TargetMode="External"/><Relationship Id="rId374" Type="http://schemas.openxmlformats.org/officeDocument/2006/relationships/hyperlink" Target="https://bowling.lexerbowling.com/bowlingdemeyrin/ligueinternationale2024-2025-27/pl02E.htm" TargetMode="External"/><Relationship Id="rId395" Type="http://schemas.openxmlformats.org/officeDocument/2006/relationships/hyperlink" Target="https://bowling.lexerbowling.com/bowlingdemeyrin/ligueinternationale2024-2025-27/pl096.htm" TargetMode="External"/><Relationship Id="rId71" Type="http://schemas.openxmlformats.org/officeDocument/2006/relationships/hyperlink" Target="https://bowling.lexerbowling.com/bowlingdemeyrin/ligueinternationale2024-2025-27/pl09A.htm" TargetMode="External"/><Relationship Id="rId92" Type="http://schemas.openxmlformats.org/officeDocument/2006/relationships/hyperlink" Target="https://bowling.lexerbowling.com/bowlingdemeyrin/ligueinternationale2024-2025-27/pl08F.htm" TargetMode="External"/><Relationship Id="rId213" Type="http://schemas.openxmlformats.org/officeDocument/2006/relationships/hyperlink" Target="https://bowling.lexerbowling.com/bowlingdemeyrin/ligueinternationale2024-2025-27/pl094.htm" TargetMode="External"/><Relationship Id="rId234" Type="http://schemas.openxmlformats.org/officeDocument/2006/relationships/hyperlink" Target="https://bowling.lexerbowling.com/bowlingdemeyrin/ligueinternationale2024-2025-27/pl098.htm" TargetMode="External"/><Relationship Id="rId2" Type="http://schemas.openxmlformats.org/officeDocument/2006/relationships/hyperlink" Target="https://bowling.lexerbowling.com/bowlingdemeyrin/ligueinternationale2024-2025-27/pl03A.htm" TargetMode="External"/><Relationship Id="rId29" Type="http://schemas.openxmlformats.org/officeDocument/2006/relationships/hyperlink" Target="https://bowling.lexerbowling.com/bowlingdemeyrin/ligueinternationale2024-2025-27/pl061.htm" TargetMode="External"/><Relationship Id="rId255" Type="http://schemas.openxmlformats.org/officeDocument/2006/relationships/hyperlink" Target="https://bowling.lexerbowling.com/bowlingdemeyrin/ligueinternationale2024-2025-27/pl054.htm" TargetMode="External"/><Relationship Id="rId276" Type="http://schemas.openxmlformats.org/officeDocument/2006/relationships/hyperlink" Target="https://bowling.lexerbowling.com/bowlingdemeyrin/ligueinternationale2024-2025-27/pl09D.htm" TargetMode="External"/><Relationship Id="rId297" Type="http://schemas.openxmlformats.org/officeDocument/2006/relationships/hyperlink" Target="https://bowling.lexerbowling.com/bowlingdemeyrin/ligueinternationale2024-2025-27/pl031.htm" TargetMode="External"/><Relationship Id="rId40" Type="http://schemas.openxmlformats.org/officeDocument/2006/relationships/hyperlink" Target="https://bowling.lexerbowling.com/bowlingdemeyrin/ligueinternationale2024-2025-27/pl022.htm" TargetMode="External"/><Relationship Id="rId115" Type="http://schemas.openxmlformats.org/officeDocument/2006/relationships/hyperlink" Target="https://bowling.lexerbowling.com/bowlingdemeyrin/ligueinternationale2024-2025-27/pl028.htm" TargetMode="External"/><Relationship Id="rId136" Type="http://schemas.openxmlformats.org/officeDocument/2006/relationships/hyperlink" Target="https://bowling.lexerbowling.com/bowlingdemeyrin/ligueinternationale2024-2025-27/pl01A.htm" TargetMode="External"/><Relationship Id="rId157" Type="http://schemas.openxmlformats.org/officeDocument/2006/relationships/hyperlink" Target="https://bowling.lexerbowling.com/bowlingdemeyrin/ligueinternationale2024-2025-27/pl093.htm" TargetMode="External"/><Relationship Id="rId178" Type="http://schemas.openxmlformats.org/officeDocument/2006/relationships/hyperlink" Target="https://bowling.lexerbowling.com/bowlingdemeyrin/ligueinternationale2024-2025-27/pl071.htm" TargetMode="External"/><Relationship Id="rId301" Type="http://schemas.openxmlformats.org/officeDocument/2006/relationships/hyperlink" Target="https://bowling.lexerbowling.com/bowlingdemeyrin/ligueinternationale2024-2025-27/pl09C.htm" TargetMode="External"/><Relationship Id="rId322" Type="http://schemas.openxmlformats.org/officeDocument/2006/relationships/hyperlink" Target="https://bowling.lexerbowling.com/bowlingdemeyrin/ligueinternationale2024-2025-27/pl097.htm" TargetMode="External"/><Relationship Id="rId343" Type="http://schemas.openxmlformats.org/officeDocument/2006/relationships/hyperlink" Target="https://bowling.lexerbowling.com/bowlingdemeyrin/ligueinternationale2024-2025-27/pl03A.htm" TargetMode="External"/><Relationship Id="rId364" Type="http://schemas.openxmlformats.org/officeDocument/2006/relationships/hyperlink" Target="https://bowling.lexerbowling.com/bowlingdemeyrin/ligueinternationale2024-2025-27/pl070.htm" TargetMode="External"/><Relationship Id="rId61" Type="http://schemas.openxmlformats.org/officeDocument/2006/relationships/hyperlink" Target="https://bowling.lexerbowling.com/bowlingdemeyrin/ligueinternationale2024-2025-27/pl018.htm" TargetMode="External"/><Relationship Id="rId82" Type="http://schemas.openxmlformats.org/officeDocument/2006/relationships/hyperlink" Target="https://bowling.lexerbowling.com/bowlingdemeyrin/ligueinternationale2024-2025-27/pl06E.htm" TargetMode="External"/><Relationship Id="rId199" Type="http://schemas.openxmlformats.org/officeDocument/2006/relationships/hyperlink" Target="https://bowling.lexerbowling.com/bowlingdemeyrin/ligueinternationale2024-2025-27/pl061.htm" TargetMode="External"/><Relationship Id="rId203" Type="http://schemas.openxmlformats.org/officeDocument/2006/relationships/hyperlink" Target="https://bowling.lexerbowling.com/bowlingdemeyrin/ligueinternationale2024-2025-27/pl097.htm" TargetMode="External"/><Relationship Id="rId385" Type="http://schemas.openxmlformats.org/officeDocument/2006/relationships/hyperlink" Target="https://bowling.lexerbowling.com/bowlingdemeyrin/ligueinternationale2024-2025-27/pl099.htm" TargetMode="External"/><Relationship Id="rId19" Type="http://schemas.openxmlformats.org/officeDocument/2006/relationships/hyperlink" Target="https://bowling.lexerbowling.com/bowlingdemeyrin/ligueinternationale2024-2025-27/pl054.htm" TargetMode="External"/><Relationship Id="rId224" Type="http://schemas.openxmlformats.org/officeDocument/2006/relationships/hyperlink" Target="https://bowling.lexerbowling.com/bowlingdemeyrin/ligueinternationale2024-2025-27/pl09F.htm" TargetMode="External"/><Relationship Id="rId245" Type="http://schemas.openxmlformats.org/officeDocument/2006/relationships/hyperlink" Target="https://bowling.lexerbowling.com/bowlingdemeyrin/ligueinternationale2024-2025-27/pl061.htm" TargetMode="External"/><Relationship Id="rId266" Type="http://schemas.openxmlformats.org/officeDocument/2006/relationships/hyperlink" Target="https://bowling.lexerbowling.com/bowlingdemeyrin/ligueinternationale2024-2025-27/pl069.htm" TargetMode="External"/><Relationship Id="rId287" Type="http://schemas.openxmlformats.org/officeDocument/2006/relationships/hyperlink" Target="https://bowling.lexerbowling.com/bowlingdemeyrin/ligueinternationale2024-2025-27/pl03A.htm" TargetMode="External"/><Relationship Id="rId30" Type="http://schemas.openxmlformats.org/officeDocument/2006/relationships/hyperlink" Target="https://bowling.lexerbowling.com/bowlingdemeyrin/ligueinternationale2024-2025-27/pl04F.htm" TargetMode="External"/><Relationship Id="rId105" Type="http://schemas.openxmlformats.org/officeDocument/2006/relationships/hyperlink" Target="https://bowling.lexerbowling.com/bowlingdemeyrin/ligueinternationale2024-2025-27/pl03A.htm" TargetMode="External"/><Relationship Id="rId126" Type="http://schemas.openxmlformats.org/officeDocument/2006/relationships/hyperlink" Target="https://bowling.lexerbowling.com/bowlingdemeyrin/ligueinternationale2024-2025-27/pl09A.htm" TargetMode="External"/><Relationship Id="rId147" Type="http://schemas.openxmlformats.org/officeDocument/2006/relationships/hyperlink" Target="https://bowling.lexerbowling.com/bowlingdemeyrin/ligueinternationale2024-2025-27/pl08F.htm" TargetMode="External"/><Relationship Id="rId168" Type="http://schemas.openxmlformats.org/officeDocument/2006/relationships/hyperlink" Target="https://bowling.lexerbowling.com/bowlingdemeyrin/ligueinternationale2024-2025-27/pl012.htm" TargetMode="External"/><Relationship Id="rId312" Type="http://schemas.openxmlformats.org/officeDocument/2006/relationships/hyperlink" Target="https://bowling.lexerbowling.com/bowlingdemeyrin/ligueinternationale2024-2025-27/pl09A.htm" TargetMode="External"/><Relationship Id="rId333" Type="http://schemas.openxmlformats.org/officeDocument/2006/relationships/hyperlink" Target="https://bowling.lexerbowling.com/bowlingdemeyrin/ligueinternationale2024-2025-27/pl09E.htm" TargetMode="External"/><Relationship Id="rId354" Type="http://schemas.openxmlformats.org/officeDocument/2006/relationships/hyperlink" Target="https://bowling.lexerbowling.com/bowlingdemeyrin/ligueinternationale2024-2025-27/pl01E.htm" TargetMode="External"/><Relationship Id="rId51" Type="http://schemas.openxmlformats.org/officeDocument/2006/relationships/hyperlink" Target="https://bowling.lexerbowling.com/bowlingdemeyrin/ligueinternationale2024-2025-27/pl047.htm" TargetMode="External"/><Relationship Id="rId72" Type="http://schemas.openxmlformats.org/officeDocument/2006/relationships/hyperlink" Target="https://bowling.lexerbowling.com/bowlingdemeyrin/ligueinternationale2024-2025-27/pl09C.htm" TargetMode="External"/><Relationship Id="rId93" Type="http://schemas.openxmlformats.org/officeDocument/2006/relationships/hyperlink" Target="https://bowling.lexerbowling.com/bowlingdemeyrin/ligueinternationale2024-2025-27/pl00B.htm" TargetMode="External"/><Relationship Id="rId189" Type="http://schemas.openxmlformats.org/officeDocument/2006/relationships/hyperlink" Target="https://bowling.lexerbowling.com/bowlingdemeyrin/ligueinternationale2024-2025-27/pl011.htm" TargetMode="External"/><Relationship Id="rId375" Type="http://schemas.openxmlformats.org/officeDocument/2006/relationships/hyperlink" Target="https://bowling.lexerbowling.com/bowlingdemeyrin/ligueinternationale2024-2025-27/pl095.htm" TargetMode="External"/><Relationship Id="rId396" Type="http://schemas.openxmlformats.org/officeDocument/2006/relationships/hyperlink" Target="https://bowling.lexerbowling.com/bowlingdemeyrin/ligueinternationale2024-2025-27/pl03F.htm" TargetMode="External"/><Relationship Id="rId3" Type="http://schemas.openxmlformats.org/officeDocument/2006/relationships/hyperlink" Target="https://bowling.lexerbowling.com/bowlingdemeyrin/ligueinternationale2024-2025-27/pl09D.htm" TargetMode="External"/><Relationship Id="rId214" Type="http://schemas.openxmlformats.org/officeDocument/2006/relationships/hyperlink" Target="https://bowling.lexerbowling.com/bowlingdemeyrin/ligueinternationale2024-2025-27/pl072.htm" TargetMode="External"/><Relationship Id="rId235" Type="http://schemas.openxmlformats.org/officeDocument/2006/relationships/hyperlink" Target="https://bowling.lexerbowling.com/bowlingdemeyrin/ligueinternationale2024-2025-27/pl072.htm" TargetMode="External"/><Relationship Id="rId256" Type="http://schemas.openxmlformats.org/officeDocument/2006/relationships/hyperlink" Target="https://bowling.lexerbowling.com/bowlingdemeyrin/ligueinternationale2024-2025-27/pl048.htm" TargetMode="External"/><Relationship Id="rId277" Type="http://schemas.openxmlformats.org/officeDocument/2006/relationships/hyperlink" Target="https://bowling.lexerbowling.com/bowlingdemeyrin/ligueinternationale2024-2025-27/pl09B.htm" TargetMode="External"/><Relationship Id="rId298" Type="http://schemas.openxmlformats.org/officeDocument/2006/relationships/hyperlink" Target="https://bowling.lexerbowling.com/bowlingdemeyrin/ligueinternationale2024-2025-27/pl030.htm" TargetMode="External"/><Relationship Id="rId400" Type="http://schemas.openxmlformats.org/officeDocument/2006/relationships/table" Target="../tables/table7.xml"/><Relationship Id="rId116" Type="http://schemas.openxmlformats.org/officeDocument/2006/relationships/hyperlink" Target="https://bowling.lexerbowling.com/bowlingdemeyrin/ligueinternationale2024-2025-27/pl018.htm" TargetMode="External"/><Relationship Id="rId137" Type="http://schemas.openxmlformats.org/officeDocument/2006/relationships/hyperlink" Target="https://bowling.lexerbowling.com/bowlingdemeyrin/ligueinternationale2024-2025-27/pl06E.htm" TargetMode="External"/><Relationship Id="rId158" Type="http://schemas.openxmlformats.org/officeDocument/2006/relationships/hyperlink" Target="https://bowling.lexerbowling.com/bowlingdemeyrin/ligueinternationale2024-2025-27/pl093.htm" TargetMode="External"/><Relationship Id="rId302" Type="http://schemas.openxmlformats.org/officeDocument/2006/relationships/hyperlink" Target="https://bowling.lexerbowling.com/bowlingdemeyrin/ligueinternationale2024-2025-27/pl05D.htm" TargetMode="External"/><Relationship Id="rId323" Type="http://schemas.openxmlformats.org/officeDocument/2006/relationships/hyperlink" Target="https://bowling.lexerbowling.com/bowlingdemeyrin/ligueinternationale2024-2025-27/pl094.htm" TargetMode="External"/><Relationship Id="rId344" Type="http://schemas.openxmlformats.org/officeDocument/2006/relationships/hyperlink" Target="https://bowling.lexerbowling.com/bowlingdemeyrin/ligueinternationale2024-2025-27/pl02C.htm" TargetMode="External"/><Relationship Id="rId20" Type="http://schemas.openxmlformats.org/officeDocument/2006/relationships/hyperlink" Target="https://bowling.lexerbowling.com/bowlingdemeyrin/ligueinternationale2024-2025-27/pl048.htm" TargetMode="External"/><Relationship Id="rId41" Type="http://schemas.openxmlformats.org/officeDocument/2006/relationships/hyperlink" Target="https://bowling.lexerbowling.com/bowlingdemeyrin/ligueinternationale2024-2025-27/pl030.htm" TargetMode="External"/><Relationship Id="rId62" Type="http://schemas.openxmlformats.org/officeDocument/2006/relationships/hyperlink" Target="https://bowling.lexerbowling.com/bowlingdemeyrin/ligueinternationale2024-2025-27/pl00C.htm" TargetMode="External"/><Relationship Id="rId83" Type="http://schemas.openxmlformats.org/officeDocument/2006/relationships/hyperlink" Target="https://bowling.lexerbowling.com/bowlingdemeyrin/ligueinternationale2024-2025-27/pl095.htm" TargetMode="External"/><Relationship Id="rId179" Type="http://schemas.openxmlformats.org/officeDocument/2006/relationships/hyperlink" Target="https://bowling.lexerbowling.com/bowlingdemeyrin/ligueinternationale2024-2025-27/pl030.htm" TargetMode="External"/><Relationship Id="rId365" Type="http://schemas.openxmlformats.org/officeDocument/2006/relationships/hyperlink" Target="https://bowling.lexerbowling.com/bowlingdemeyrin/ligueinternationale2024-2025-27/pl011.htm" TargetMode="External"/><Relationship Id="rId386" Type="http://schemas.openxmlformats.org/officeDocument/2006/relationships/hyperlink" Target="https://bowling.lexerbowling.com/bowlingdemeyrin/ligueinternationale2024-2025-27/pl093.htm" TargetMode="External"/><Relationship Id="rId190" Type="http://schemas.openxmlformats.org/officeDocument/2006/relationships/hyperlink" Target="https://bowling.lexerbowling.com/bowlingdemeyrin/ligueinternationale2024-2025-27/pl09C.htm" TargetMode="External"/><Relationship Id="rId204" Type="http://schemas.openxmlformats.org/officeDocument/2006/relationships/hyperlink" Target="https://bowling.lexerbowling.com/bowlingdemeyrin/ligueinternationale2024-2025-27/pl08D.htm" TargetMode="External"/><Relationship Id="rId225" Type="http://schemas.openxmlformats.org/officeDocument/2006/relationships/hyperlink" Target="https://bowling.lexerbowling.com/bowlingdemeyrin/ligueinternationale2024-2025-27/pl0A0.htm" TargetMode="External"/><Relationship Id="rId246" Type="http://schemas.openxmlformats.org/officeDocument/2006/relationships/hyperlink" Target="https://bowling.lexerbowling.com/bowlingdemeyrin/ligueinternationale2024-2025-27/pl05D.htm" TargetMode="External"/><Relationship Id="rId267" Type="http://schemas.openxmlformats.org/officeDocument/2006/relationships/hyperlink" Target="https://bowling.lexerbowling.com/bowlingdemeyrin/ligueinternationale2024-2025-27/pl01E.htm" TargetMode="External"/><Relationship Id="rId288" Type="http://schemas.openxmlformats.org/officeDocument/2006/relationships/hyperlink" Target="https://bowling.lexerbowling.com/bowlingdemeyrin/ligueinternationale2024-2025-27/pl01E.htm" TargetMode="External"/><Relationship Id="rId106" Type="http://schemas.openxmlformats.org/officeDocument/2006/relationships/hyperlink" Target="https://bowling.lexerbowling.com/bowlingdemeyrin/ligueinternationale2024-2025-27/pl047.htm" TargetMode="External"/><Relationship Id="rId127" Type="http://schemas.openxmlformats.org/officeDocument/2006/relationships/hyperlink" Target="https://bowling.lexerbowling.com/bowlingdemeyrin/ligueinternationale2024-2025-27/pl09C.htm" TargetMode="External"/><Relationship Id="rId313" Type="http://schemas.openxmlformats.org/officeDocument/2006/relationships/hyperlink" Target="https://bowling.lexerbowling.com/bowlingdemeyrin/ligueinternationale2024-2025-27/pl02E.htm" TargetMode="External"/><Relationship Id="rId10" Type="http://schemas.openxmlformats.org/officeDocument/2006/relationships/hyperlink" Target="https://bowling.lexerbowling.com/bowlingdemeyrin/ligueinternationale2024-2025-27/pl077.htm" TargetMode="External"/><Relationship Id="rId31" Type="http://schemas.openxmlformats.org/officeDocument/2006/relationships/hyperlink" Target="https://bowling.lexerbowling.com/bowlingdemeyrin/ligueinternationale2024-2025-27/pl01A.htm" TargetMode="External"/><Relationship Id="rId52" Type="http://schemas.openxmlformats.org/officeDocument/2006/relationships/hyperlink" Target="https://bowling.lexerbowling.com/bowlingdemeyrin/ligueinternationale2024-2025-27/pl012.htm" TargetMode="External"/><Relationship Id="rId73" Type="http://schemas.openxmlformats.org/officeDocument/2006/relationships/hyperlink" Target="https://bowling.lexerbowling.com/bowlingdemeyrin/ligueinternationale2024-2025-27/pl021.htm" TargetMode="External"/><Relationship Id="rId94" Type="http://schemas.openxmlformats.org/officeDocument/2006/relationships/hyperlink" Target="https://bowling.lexerbowling.com/bowlingdemeyrin/ligueinternationale2024-2025-27/pl063.htm" TargetMode="External"/><Relationship Id="rId148" Type="http://schemas.openxmlformats.org/officeDocument/2006/relationships/hyperlink" Target="https://bowling.lexerbowling.com/bowlingdemeyrin/ligueinternationale2024-2025-27/pl00B.htm" TargetMode="External"/><Relationship Id="rId169" Type="http://schemas.openxmlformats.org/officeDocument/2006/relationships/hyperlink" Target="https://bowling.lexerbowling.com/bowlingdemeyrin/ligueinternationale2024-2025-27/pl09B.htm" TargetMode="External"/><Relationship Id="rId334" Type="http://schemas.openxmlformats.org/officeDocument/2006/relationships/hyperlink" Target="https://bowling.lexerbowling.com/bowlingdemeyrin/ligueinternationale2024-2025-27/pl08F.htm" TargetMode="External"/><Relationship Id="rId355" Type="http://schemas.openxmlformats.org/officeDocument/2006/relationships/hyperlink" Target="https://bowling.lexerbowling.com/bowlingdemeyrin/ligueinternationale2024-2025-27/pl047.htm" TargetMode="External"/><Relationship Id="rId376" Type="http://schemas.openxmlformats.org/officeDocument/2006/relationships/hyperlink" Target="https://bowling.lexerbowling.com/bowlingdemeyrin/ligueinternationale2024-2025-27/pl06E.htm" TargetMode="External"/><Relationship Id="rId397" Type="http://schemas.openxmlformats.org/officeDocument/2006/relationships/hyperlink" Target="https://bowling.lexerbowling.com/bowlingdemeyrin/ligueinternationale2024-2025-27/pl09F.htm" TargetMode="External"/><Relationship Id="rId4" Type="http://schemas.openxmlformats.org/officeDocument/2006/relationships/hyperlink" Target="https://bowling.lexerbowling.com/bowlingdemeyrin/ligueinternationale2024-2025-27/pl012.htm" TargetMode="External"/><Relationship Id="rId180" Type="http://schemas.openxmlformats.org/officeDocument/2006/relationships/hyperlink" Target="https://bowling.lexerbowling.com/bowlingdemeyrin/ligueinternationale2024-2025-27/pl031.htm" TargetMode="External"/><Relationship Id="rId215" Type="http://schemas.openxmlformats.org/officeDocument/2006/relationships/hyperlink" Target="https://bowling.lexerbowling.com/bowlingdemeyrin/ligueinternationale2024-2025-27/pl09E.htm" TargetMode="External"/><Relationship Id="rId236" Type="http://schemas.openxmlformats.org/officeDocument/2006/relationships/hyperlink" Target="https://bowling.lexerbowling.com/bowlingdemeyrin/ligueinternationale2024-2025-27/pl022.htm" TargetMode="External"/><Relationship Id="rId257" Type="http://schemas.openxmlformats.org/officeDocument/2006/relationships/hyperlink" Target="https://bowling.lexerbowling.com/bowlingdemeyrin/ligueinternationale2024-2025-27/pl011.htm" TargetMode="External"/><Relationship Id="rId278" Type="http://schemas.openxmlformats.org/officeDocument/2006/relationships/hyperlink" Target="https://bowling.lexerbowling.com/bowlingdemeyrin/ligueinternationale2024-2025-27/pl0A1.htm" TargetMode="External"/><Relationship Id="rId401" Type="http://schemas.openxmlformats.org/officeDocument/2006/relationships/table" Target="../tables/table8.xml"/><Relationship Id="rId303" Type="http://schemas.openxmlformats.org/officeDocument/2006/relationships/hyperlink" Target="https://bowling.lexerbowling.com/bowlingdemeyrin/ligueinternationale2024-2025-27/pl062.htm" TargetMode="External"/><Relationship Id="rId42" Type="http://schemas.openxmlformats.org/officeDocument/2006/relationships/hyperlink" Target="https://bowling.lexerbowling.com/bowlingdemeyrin/ligueinternationale2024-2025-27/pl03E.htm" TargetMode="External"/><Relationship Id="rId84" Type="http://schemas.openxmlformats.org/officeDocument/2006/relationships/hyperlink" Target="https://bowling.lexerbowling.com/bowlingdemeyrin/ligueinternationale2024-2025-27/pl02E.htm" TargetMode="External"/><Relationship Id="rId138" Type="http://schemas.openxmlformats.org/officeDocument/2006/relationships/hyperlink" Target="https://bowling.lexerbowling.com/bowlingdemeyrin/ligueinternationale2024-2025-27/pl095.htm" TargetMode="External"/><Relationship Id="rId345" Type="http://schemas.openxmlformats.org/officeDocument/2006/relationships/hyperlink" Target="https://bowling.lexerbowling.com/bowlingdemeyrin/ligueinternationale2024-2025-27/pl07A.htm" TargetMode="External"/><Relationship Id="rId387" Type="http://schemas.openxmlformats.org/officeDocument/2006/relationships/hyperlink" Target="https://bowling.lexerbowling.com/bowlingdemeyrin/ligueinternationale2024-2025-27/pl04F.htm" TargetMode="External"/><Relationship Id="rId191" Type="http://schemas.openxmlformats.org/officeDocument/2006/relationships/hyperlink" Target="https://bowling.lexerbowling.com/bowlingdemeyrin/ligueinternationale2024-2025-27/pl021.htm" TargetMode="External"/><Relationship Id="rId205" Type="http://schemas.openxmlformats.org/officeDocument/2006/relationships/hyperlink" Target="https://bowling.lexerbowling.com/bowlingdemeyrin/ligueinternationale2024-2025-27/pl010.htm" TargetMode="External"/><Relationship Id="rId247" Type="http://schemas.openxmlformats.org/officeDocument/2006/relationships/hyperlink" Target="https://bowling.lexerbowling.com/bowlingdemeyrin/ligueinternationale2024-2025-27/pl049.htm" TargetMode="External"/><Relationship Id="rId107" Type="http://schemas.openxmlformats.org/officeDocument/2006/relationships/hyperlink" Target="https://bowling.lexerbowling.com/bowlingdemeyrin/ligueinternationale2024-2025-27/pl012.htm" TargetMode="External"/><Relationship Id="rId289" Type="http://schemas.openxmlformats.org/officeDocument/2006/relationships/hyperlink" Target="https://bowling.lexerbowling.com/bowlingdemeyrin/ligueinternationale2024-2025-27/pl07C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1"/>
  <sheetViews>
    <sheetView tabSelected="1" zoomScaleNormal="100" workbookViewId="0">
      <selection activeCell="F34" sqref="F34"/>
    </sheetView>
  </sheetViews>
  <sheetFormatPr baseColWidth="10" defaultRowHeight="12.75" x14ac:dyDescent="0.2"/>
  <cols>
    <col min="1" max="1" width="7" customWidth="1"/>
    <col min="2" max="3" width="11.42578125" style="3" customWidth="1"/>
    <col min="4" max="4" width="11.42578125" style="2" customWidth="1"/>
    <col min="5" max="5" width="17.42578125" customWidth="1"/>
    <col min="6" max="6" width="14.42578125" customWidth="1"/>
    <col min="7" max="7" width="14.42578125" style="2" customWidth="1"/>
    <col min="10" max="10" width="10.28515625" customWidth="1"/>
    <col min="11" max="11" width="9.28515625" customWidth="1"/>
    <col min="12" max="12" width="8.5703125" customWidth="1"/>
  </cols>
  <sheetData>
    <row r="1" spans="1:16" ht="20.25" x14ac:dyDescent="0.3">
      <c r="A1" s="125" t="s">
        <v>45</v>
      </c>
      <c r="B1" s="125"/>
      <c r="C1" s="125"/>
      <c r="D1" s="125"/>
      <c r="E1" s="125"/>
      <c r="F1" s="125"/>
      <c r="G1" s="125"/>
    </row>
    <row r="2" spans="1:16" ht="20.25" x14ac:dyDescent="0.3">
      <c r="A2" s="1"/>
      <c r="B2" s="1"/>
      <c r="C2" s="126" t="s">
        <v>0</v>
      </c>
      <c r="D2" s="126"/>
      <c r="E2" s="1"/>
    </row>
    <row r="3" spans="1:16" x14ac:dyDescent="0.2">
      <c r="A3" t="s">
        <v>40</v>
      </c>
      <c r="B3" s="3" t="s">
        <v>1</v>
      </c>
      <c r="C3" s="4"/>
      <c r="D3" s="5" t="s">
        <v>31</v>
      </c>
      <c r="E3" s="5" t="s">
        <v>46</v>
      </c>
      <c r="G3"/>
    </row>
    <row r="4" spans="1:16" x14ac:dyDescent="0.2">
      <c r="A4" s="37">
        <v>1</v>
      </c>
      <c r="B4" s="6">
        <v>45544</v>
      </c>
      <c r="C4" s="7" t="s">
        <v>2</v>
      </c>
      <c r="D4" s="64">
        <v>170.91</v>
      </c>
      <c r="E4" s="72">
        <v>166.49</v>
      </c>
      <c r="F4" s="127"/>
      <c r="G4" s="127"/>
      <c r="H4" s="127"/>
    </row>
    <row r="5" spans="1:16" x14ac:dyDescent="0.2">
      <c r="A5" s="37">
        <v>2</v>
      </c>
      <c r="B5" s="6">
        <f>SUM(B4)+7</f>
        <v>45551</v>
      </c>
      <c r="C5"/>
      <c r="D5" s="65">
        <v>167.43</v>
      </c>
      <c r="E5" s="73">
        <v>174.02</v>
      </c>
      <c r="F5" s="8"/>
      <c r="G5" s="9"/>
      <c r="H5" s="9"/>
      <c r="I5" s="3"/>
    </row>
    <row r="6" spans="1:16" x14ac:dyDescent="0.2">
      <c r="A6" s="37">
        <v>3</v>
      </c>
      <c r="B6" s="6">
        <f t="shared" ref="B6:B15" si="0">SUM(B5)+7</f>
        <v>45558</v>
      </c>
      <c r="C6"/>
      <c r="D6" s="66">
        <v>170.17</v>
      </c>
      <c r="E6" s="74">
        <v>173.03</v>
      </c>
      <c r="F6" s="10"/>
      <c r="G6" s="10"/>
      <c r="H6" s="11"/>
      <c r="I6" s="12"/>
    </row>
    <row r="7" spans="1:16" x14ac:dyDescent="0.2">
      <c r="A7" s="37">
        <v>4</v>
      </c>
      <c r="B7" s="6">
        <f t="shared" si="0"/>
        <v>45565</v>
      </c>
      <c r="C7"/>
      <c r="D7" s="67">
        <v>165.64</v>
      </c>
      <c r="E7" s="75">
        <v>173.22</v>
      </c>
      <c r="F7" s="8"/>
      <c r="G7" s="8"/>
      <c r="H7" s="8"/>
      <c r="I7" s="5"/>
    </row>
    <row r="8" spans="1:16" x14ac:dyDescent="0.2">
      <c r="A8" s="37">
        <v>5</v>
      </c>
      <c r="B8" s="6">
        <f t="shared" si="0"/>
        <v>45572</v>
      </c>
      <c r="C8"/>
      <c r="D8" s="67">
        <v>171.79</v>
      </c>
      <c r="E8" s="75">
        <v>169.77</v>
      </c>
      <c r="F8" s="8"/>
      <c r="G8" s="9"/>
      <c r="H8" s="9"/>
    </row>
    <row r="9" spans="1:16" x14ac:dyDescent="0.2">
      <c r="A9" s="37">
        <v>6</v>
      </c>
      <c r="B9" s="6">
        <f t="shared" si="0"/>
        <v>45579</v>
      </c>
      <c r="C9"/>
      <c r="D9" s="67">
        <v>170.99</v>
      </c>
      <c r="E9" s="75">
        <v>173.11099999999999</v>
      </c>
      <c r="F9" s="8"/>
      <c r="G9" s="9"/>
      <c r="H9" s="9"/>
      <c r="K9" s="13"/>
      <c r="M9" s="12"/>
    </row>
    <row r="10" spans="1:16" x14ac:dyDescent="0.2">
      <c r="A10" s="37">
        <v>7</v>
      </c>
      <c r="B10" s="14">
        <f>SUM(B9)+14</f>
        <v>45593</v>
      </c>
      <c r="C10"/>
      <c r="D10" s="34">
        <v>168.38</v>
      </c>
      <c r="E10" s="41">
        <v>170.96</v>
      </c>
      <c r="F10" s="8"/>
      <c r="G10" s="9"/>
      <c r="H10" s="9"/>
      <c r="I10" s="3"/>
      <c r="J10" s="3"/>
      <c r="L10" s="3"/>
    </row>
    <row r="11" spans="1:16" x14ac:dyDescent="0.2">
      <c r="A11" s="37">
        <v>8</v>
      </c>
      <c r="B11" s="6">
        <f t="shared" si="0"/>
        <v>45600</v>
      </c>
      <c r="C11"/>
      <c r="D11" s="68">
        <v>176.54</v>
      </c>
      <c r="E11" s="98">
        <v>174.11099999999999</v>
      </c>
      <c r="F11" s="128"/>
      <c r="G11" s="128"/>
      <c r="H11" s="128"/>
      <c r="I11" s="3"/>
      <c r="J11" s="15"/>
      <c r="L11" s="3"/>
      <c r="N11" s="16"/>
      <c r="O11" s="16"/>
      <c r="P11" s="17"/>
    </row>
    <row r="12" spans="1:16" x14ac:dyDescent="0.2">
      <c r="A12" s="37">
        <v>9</v>
      </c>
      <c r="B12" s="6">
        <f t="shared" si="0"/>
        <v>45607</v>
      </c>
      <c r="C12"/>
      <c r="D12" s="68">
        <v>173.11</v>
      </c>
      <c r="E12" s="41">
        <v>173.13333333333333</v>
      </c>
      <c r="F12" s="8"/>
      <c r="G12" s="9"/>
      <c r="H12" s="9"/>
      <c r="N12" s="16"/>
      <c r="O12" s="16"/>
      <c r="P12" s="17"/>
    </row>
    <row r="13" spans="1:16" ht="14.25" x14ac:dyDescent="0.2">
      <c r="A13" s="37">
        <v>10</v>
      </c>
      <c r="B13" s="6">
        <f t="shared" si="0"/>
        <v>45614</v>
      </c>
      <c r="C13"/>
      <c r="D13" s="68">
        <v>176.91</v>
      </c>
      <c r="E13" s="99">
        <v>175.93</v>
      </c>
      <c r="F13" s="8"/>
      <c r="G13" s="18"/>
      <c r="H13" s="19"/>
      <c r="I13" s="20"/>
      <c r="N13" s="16"/>
      <c r="O13" s="16"/>
      <c r="P13" s="17"/>
    </row>
    <row r="14" spans="1:16" x14ac:dyDescent="0.2">
      <c r="A14" s="37">
        <v>11</v>
      </c>
      <c r="B14" s="6">
        <f t="shared" si="0"/>
        <v>45621</v>
      </c>
      <c r="C14"/>
      <c r="D14" s="76">
        <v>181.7</v>
      </c>
      <c r="E14" s="92">
        <v>175.46</v>
      </c>
      <c r="F14" s="9"/>
      <c r="G14" s="9"/>
      <c r="H14" s="9"/>
      <c r="N14" s="16"/>
      <c r="O14" s="16"/>
      <c r="P14" s="16"/>
    </row>
    <row r="15" spans="1:16" x14ac:dyDescent="0.2">
      <c r="A15" s="37">
        <v>12</v>
      </c>
      <c r="B15" s="6">
        <f t="shared" si="0"/>
        <v>45628</v>
      </c>
      <c r="C15" s="21"/>
      <c r="D15" s="69">
        <v>178.79</v>
      </c>
      <c r="E15" s="106">
        <v>176.43</v>
      </c>
      <c r="F15" s="9"/>
      <c r="G15" s="9"/>
      <c r="H15" s="9"/>
      <c r="N15" s="16"/>
      <c r="O15" s="16"/>
      <c r="P15" s="16"/>
    </row>
    <row r="16" spans="1:16" x14ac:dyDescent="0.2">
      <c r="A16" s="37">
        <v>13</v>
      </c>
      <c r="B16" s="6">
        <v>45684</v>
      </c>
      <c r="C16" s="7" t="s">
        <v>2</v>
      </c>
      <c r="D16" s="66">
        <v>174.49382716049382</v>
      </c>
      <c r="E16" s="74">
        <v>172.33</v>
      </c>
      <c r="F16" s="9"/>
      <c r="G16" s="9"/>
      <c r="H16" s="9"/>
    </row>
    <row r="17" spans="1:9" x14ac:dyDescent="0.2">
      <c r="A17" s="37">
        <v>14</v>
      </c>
      <c r="B17" s="6">
        <f t="shared" ref="B17:B30" si="1">SUM(B16)+7</f>
        <v>45691</v>
      </c>
      <c r="C17"/>
      <c r="D17" s="77">
        <v>171.8</v>
      </c>
      <c r="E17" s="78">
        <v>172.74</v>
      </c>
      <c r="F17" s="124"/>
      <c r="G17" s="124"/>
      <c r="H17" s="124"/>
      <c r="I17" s="15"/>
    </row>
    <row r="18" spans="1:9" x14ac:dyDescent="0.2">
      <c r="A18" s="37">
        <v>15</v>
      </c>
      <c r="B18" s="14">
        <f>SUM(B17)+7</f>
        <v>45698</v>
      </c>
      <c r="C18"/>
      <c r="D18" s="66">
        <v>176.02</v>
      </c>
      <c r="E18" s="74">
        <v>173.77777777777777</v>
      </c>
      <c r="F18" s="9"/>
      <c r="G18" s="9"/>
      <c r="H18" s="22"/>
      <c r="I18" s="23"/>
    </row>
    <row r="19" spans="1:9" ht="13.5" thickBot="1" x14ac:dyDescent="0.25">
      <c r="A19" s="37">
        <v>16</v>
      </c>
      <c r="B19" s="6">
        <f t="shared" si="1"/>
        <v>45705</v>
      </c>
      <c r="C19"/>
      <c r="D19" s="65">
        <v>176.83</v>
      </c>
      <c r="E19" s="73">
        <v>174.21</v>
      </c>
      <c r="F19" s="9"/>
      <c r="G19" s="9"/>
      <c r="H19" s="24"/>
      <c r="I19" s="5"/>
    </row>
    <row r="20" spans="1:9" ht="13.5" thickBot="1" x14ac:dyDescent="0.25">
      <c r="A20" s="37">
        <v>17</v>
      </c>
      <c r="B20" s="6">
        <f>SUM(B19)+14</f>
        <v>45719</v>
      </c>
      <c r="C20"/>
      <c r="D20" s="123">
        <v>187.16</v>
      </c>
      <c r="E20" s="122">
        <v>172.85555555555555</v>
      </c>
      <c r="F20" s="25"/>
      <c r="G20" s="9"/>
      <c r="H20" s="19"/>
    </row>
    <row r="21" spans="1:9" x14ac:dyDescent="0.2">
      <c r="A21" s="37">
        <v>18</v>
      </c>
      <c r="B21" s="6">
        <f t="shared" si="1"/>
        <v>45726</v>
      </c>
      <c r="C21" s="26"/>
      <c r="D21" s="67">
        <v>179.58</v>
      </c>
      <c r="E21" s="75">
        <v>175.333</v>
      </c>
      <c r="F21" s="124"/>
      <c r="G21" s="124"/>
      <c r="H21" s="124"/>
    </row>
    <row r="22" spans="1:9" x14ac:dyDescent="0.2">
      <c r="A22" s="37">
        <v>19</v>
      </c>
      <c r="B22" s="6">
        <f t="shared" si="1"/>
        <v>45733</v>
      </c>
      <c r="C22" s="26"/>
      <c r="D22" s="34">
        <v>175.21</v>
      </c>
      <c r="E22" s="41">
        <v>173.07</v>
      </c>
      <c r="F22" s="27"/>
      <c r="G22" s="9"/>
      <c r="H22" s="9"/>
    </row>
    <row r="23" spans="1:9" x14ac:dyDescent="0.2">
      <c r="A23" s="37">
        <v>20</v>
      </c>
      <c r="B23" s="6">
        <f t="shared" si="1"/>
        <v>45740</v>
      </c>
      <c r="C23" s="26"/>
      <c r="D23" s="120">
        <v>176.28</v>
      </c>
      <c r="E23" s="144">
        <v>176.54</v>
      </c>
      <c r="F23" s="28"/>
      <c r="G23" s="9"/>
      <c r="H23" s="9"/>
    </row>
    <row r="24" spans="1:9" x14ac:dyDescent="0.2">
      <c r="A24" s="37">
        <v>21</v>
      </c>
      <c r="B24" s="6">
        <f t="shared" si="1"/>
        <v>45747</v>
      </c>
      <c r="C24" s="26"/>
      <c r="D24" s="70">
        <v>176.17</v>
      </c>
      <c r="E24" s="79">
        <v>171.422</v>
      </c>
      <c r="F24" s="29"/>
      <c r="G24" s="9"/>
      <c r="H24" s="9"/>
    </row>
    <row r="25" spans="1:9" x14ac:dyDescent="0.2">
      <c r="A25" s="37">
        <v>22</v>
      </c>
      <c r="B25" s="6">
        <f t="shared" si="1"/>
        <v>45754</v>
      </c>
      <c r="C25" s="26"/>
      <c r="D25" s="70">
        <v>176.35</v>
      </c>
      <c r="E25" s="79">
        <v>174.88800000000001</v>
      </c>
      <c r="F25" s="29"/>
      <c r="G25" s="9"/>
      <c r="H25" s="9"/>
    </row>
    <row r="26" spans="1:9" x14ac:dyDescent="0.2">
      <c r="A26" s="37">
        <v>23</v>
      </c>
      <c r="B26" s="14">
        <f>SUM(B25)+28</f>
        <v>45782</v>
      </c>
      <c r="C26" s="26"/>
      <c r="D26" s="70">
        <v>180.97530864197532</v>
      </c>
      <c r="E26" s="79">
        <v>175.209</v>
      </c>
      <c r="F26" s="29"/>
      <c r="G26" s="9"/>
      <c r="H26" s="9"/>
    </row>
    <row r="27" spans="1:9" x14ac:dyDescent="0.2">
      <c r="A27" s="37">
        <v>24</v>
      </c>
      <c r="B27" s="6">
        <f t="shared" si="1"/>
        <v>45789</v>
      </c>
      <c r="C27" s="26"/>
      <c r="D27" s="70">
        <v>174.4</v>
      </c>
      <c r="E27" s="79">
        <v>166.53</v>
      </c>
      <c r="F27" s="29"/>
      <c r="G27" s="9"/>
      <c r="H27" s="9"/>
    </row>
    <row r="28" spans="1:9" x14ac:dyDescent="0.2">
      <c r="A28" s="37">
        <v>25</v>
      </c>
      <c r="B28" s="6">
        <f>SUM(B27)+14</f>
        <v>45803</v>
      </c>
      <c r="C28" s="26"/>
      <c r="D28" s="70">
        <v>177.77699999999999</v>
      </c>
      <c r="E28" s="79">
        <v>176.14</v>
      </c>
      <c r="F28" s="29"/>
      <c r="G28" s="9"/>
      <c r="H28" s="9"/>
    </row>
    <row r="29" spans="1:9" ht="13.5" thickBot="1" x14ac:dyDescent="0.25">
      <c r="A29" s="37">
        <v>26</v>
      </c>
      <c r="B29" s="6">
        <f t="shared" si="1"/>
        <v>45810</v>
      </c>
      <c r="C29" s="26"/>
      <c r="D29" s="70">
        <v>178.9</v>
      </c>
      <c r="E29" s="79">
        <v>173.52</v>
      </c>
      <c r="F29" s="29"/>
      <c r="G29" s="9"/>
      <c r="H29" s="9"/>
    </row>
    <row r="30" spans="1:9" ht="13.5" thickBot="1" x14ac:dyDescent="0.25">
      <c r="A30" s="37">
        <v>27</v>
      </c>
      <c r="B30" s="6">
        <f t="shared" si="1"/>
        <v>45817</v>
      </c>
      <c r="C30" s="26"/>
      <c r="D30" s="120">
        <v>176.11</v>
      </c>
      <c r="E30" s="121">
        <v>177.56</v>
      </c>
      <c r="F30" s="29"/>
      <c r="G30" s="9"/>
      <c r="H30" s="9"/>
    </row>
    <row r="31" spans="1:9" x14ac:dyDescent="0.2">
      <c r="A31" s="37"/>
      <c r="B31" s="6"/>
      <c r="C31" s="26"/>
      <c r="D31" s="70"/>
      <c r="E31" s="79"/>
      <c r="F31" s="29"/>
      <c r="G31" s="9"/>
      <c r="H31" s="9"/>
    </row>
    <row r="32" spans="1:9" x14ac:dyDescent="0.2">
      <c r="B32" s="6"/>
      <c r="C32" s="26"/>
      <c r="D32" s="71"/>
      <c r="E32" s="80"/>
      <c r="F32" s="28"/>
      <c r="G32" s="9"/>
      <c r="H32" s="9"/>
    </row>
    <row r="33" spans="2:7" x14ac:dyDescent="0.2">
      <c r="B33" s="6"/>
      <c r="C33"/>
      <c r="D33" s="5">
        <v>175.2</v>
      </c>
      <c r="E33" s="5">
        <v>173.33</v>
      </c>
      <c r="F33" s="30">
        <f>SUM(E4:E32)</f>
        <v>4681.7906666666677</v>
      </c>
      <c r="G33" s="31">
        <f>COUNT(E4:E32)</f>
        <v>27</v>
      </c>
    </row>
    <row r="100" spans="4:6" x14ac:dyDescent="0.2">
      <c r="F100" s="32"/>
    </row>
    <row r="101" spans="4:6" x14ac:dyDescent="0.2">
      <c r="D101" s="33"/>
    </row>
  </sheetData>
  <mergeCells count="6">
    <mergeCell ref="F21:H21"/>
    <mergeCell ref="A1:G1"/>
    <mergeCell ref="C2:D2"/>
    <mergeCell ref="F4:H4"/>
    <mergeCell ref="F11:H11"/>
    <mergeCell ref="F17:H17"/>
  </mergeCells>
  <conditionalFormatting sqref="D7:E7 F22:F32">
    <cfRule type="cellIs" dxfId="18" priority="24" stopIfTrue="1" operator="greaterThanOrEqual">
      <formula>200</formula>
    </cfRule>
  </conditionalFormatting>
  <conditionalFormatting sqref="D20:E21">
    <cfRule type="cellIs" dxfId="17" priority="14" stopIfTrue="1" operator="greaterThanOrEqual">
      <formula>200</formula>
    </cfRule>
  </conditionalFormatting>
  <conditionalFormatting sqref="D23:E32">
    <cfRule type="cellIs" dxfId="16" priority="10" stopIfTrue="1" operator="greaterThanOrEqual">
      <formula>200</formula>
    </cfRule>
  </conditionalFormatting>
  <conditionalFormatting sqref="F4">
    <cfRule type="cellIs" dxfId="15" priority="9" stopIfTrue="1" operator="equal">
      <formula>"Blind"</formula>
    </cfRule>
  </conditionalFormatting>
  <conditionalFormatting sqref="G13">
    <cfRule type="cellIs" dxfId="14" priority="23" stopIfTrue="1" operator="between">
      <formula>200</formula>
      <formula>300</formula>
    </cfRule>
  </conditionalFormatting>
  <conditionalFormatting sqref="H6:I6">
    <cfRule type="cellIs" dxfId="13" priority="20" stopIfTrue="1" operator="greaterThanOrEqual">
      <formula>200</formula>
    </cfRule>
  </conditionalFormatting>
  <conditionalFormatting sqref="I18">
    <cfRule type="cellIs" dxfId="12" priority="22" stopIfTrue="1" operator="equal">
      <formula>"H?"</formula>
    </cfRule>
  </conditionalFormatting>
  <conditionalFormatting sqref="M9">
    <cfRule type="cellIs" dxfId="11" priority="18" stopIfTrue="1" operator="greaterThanOrEqual">
      <formula>200</formula>
    </cfRule>
  </conditionalFormatting>
  <printOptions horizontalCentered="1" verticalCentered="1"/>
  <pageMargins left="0.59055118110236227" right="0.59055118110236227" top="0.19685039370078741" bottom="0.19685039370078741" header="0.51181102362204722" footer="0.51181102362204722"/>
  <pageSetup paperSize="9" firstPageNumber="0" orientation="landscape" horizontalDpi="300" verticalDpi="300" r:id="rId1"/>
  <headerFooter alignWithMargins="0"/>
  <rowBreaks count="1" manualBreakCount="1">
    <brk id="34" max="16383" man="1"/>
  </rowBreaks>
  <colBreaks count="1" manualBreakCount="1">
    <brk id="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23D6E-CF67-482B-A6CC-4A3E43710B78}">
  <dimension ref="A1:E50"/>
  <sheetViews>
    <sheetView workbookViewId="0">
      <selection activeCell="B1" sqref="B1:E50"/>
    </sheetView>
  </sheetViews>
  <sheetFormatPr baseColWidth="10" defaultRowHeight="12.75" x14ac:dyDescent="0.2"/>
  <cols>
    <col min="1" max="2" width="11.42578125" style="148"/>
    <col min="3" max="5" width="11.42578125" style="149"/>
    <col min="6" max="16384" width="11.42578125" style="148"/>
  </cols>
  <sheetData>
    <row r="1" spans="1:5" ht="25.5" x14ac:dyDescent="0.2">
      <c r="A1" s="150">
        <v>9</v>
      </c>
      <c r="B1" s="151" t="s">
        <v>25</v>
      </c>
      <c r="C1" s="152">
        <v>2934</v>
      </c>
      <c r="D1" s="152">
        <v>18</v>
      </c>
      <c r="E1" s="153">
        <v>163</v>
      </c>
    </row>
    <row r="2" spans="1:5" ht="15" x14ac:dyDescent="0.2">
      <c r="A2" s="150">
        <v>10</v>
      </c>
      <c r="B2" s="151" t="s">
        <v>37</v>
      </c>
      <c r="C2" s="152">
        <v>3593</v>
      </c>
      <c r="D2" s="152">
        <v>18</v>
      </c>
      <c r="E2" s="153">
        <v>199.61111111111111</v>
      </c>
    </row>
    <row r="3" spans="1:5" ht="25.5" x14ac:dyDescent="0.2">
      <c r="A3" s="150">
        <v>11</v>
      </c>
      <c r="B3" s="151" t="s">
        <v>77</v>
      </c>
      <c r="C3" s="152">
        <v>1396</v>
      </c>
      <c r="D3" s="152">
        <v>9</v>
      </c>
      <c r="E3" s="153">
        <v>155.11111111111111</v>
      </c>
    </row>
    <row r="4" spans="1:5" ht="15" x14ac:dyDescent="0.2">
      <c r="A4" s="150">
        <v>12</v>
      </c>
      <c r="B4" s="151" t="s">
        <v>38</v>
      </c>
      <c r="C4" s="152">
        <v>3503</v>
      </c>
      <c r="D4" s="152">
        <v>18</v>
      </c>
      <c r="E4" s="153">
        <v>194.61111111111111</v>
      </c>
    </row>
    <row r="5" spans="1:5" ht="25.5" x14ac:dyDescent="0.2">
      <c r="A5" s="150">
        <v>13</v>
      </c>
      <c r="B5" s="151" t="s">
        <v>63</v>
      </c>
      <c r="C5" s="152">
        <v>2586</v>
      </c>
      <c r="D5" s="152">
        <v>15</v>
      </c>
      <c r="E5" s="153">
        <v>172.4</v>
      </c>
    </row>
    <row r="6" spans="1:5" ht="25.5" x14ac:dyDescent="0.2">
      <c r="A6" s="150">
        <v>15</v>
      </c>
      <c r="B6" s="151" t="s">
        <v>70</v>
      </c>
      <c r="C6" s="152">
        <v>1647</v>
      </c>
      <c r="D6" s="152">
        <v>9</v>
      </c>
      <c r="E6" s="153">
        <v>183</v>
      </c>
    </row>
    <row r="7" spans="1:5" ht="25.5" x14ac:dyDescent="0.2">
      <c r="A7" s="150">
        <v>16</v>
      </c>
      <c r="B7" s="151" t="s">
        <v>21</v>
      </c>
      <c r="C7" s="152">
        <v>2862</v>
      </c>
      <c r="D7" s="152">
        <v>15</v>
      </c>
      <c r="E7" s="153">
        <v>190.8</v>
      </c>
    </row>
    <row r="8" spans="1:5" ht="25.5" x14ac:dyDescent="0.2">
      <c r="A8" s="150">
        <v>17</v>
      </c>
      <c r="B8" s="151" t="s">
        <v>51</v>
      </c>
      <c r="C8" s="152">
        <v>2842</v>
      </c>
      <c r="D8" s="152">
        <v>15</v>
      </c>
      <c r="E8" s="153">
        <v>189.46666666666667</v>
      </c>
    </row>
    <row r="9" spans="1:5" ht="15" x14ac:dyDescent="0.2">
      <c r="A9" s="150">
        <v>18</v>
      </c>
      <c r="B9" s="151" t="s">
        <v>9</v>
      </c>
      <c r="C9" s="152">
        <v>3258</v>
      </c>
      <c r="D9" s="152">
        <v>18</v>
      </c>
      <c r="E9" s="153">
        <v>181</v>
      </c>
    </row>
    <row r="10" spans="1:5" ht="25.5" x14ac:dyDescent="0.2">
      <c r="A10" s="150">
        <v>19</v>
      </c>
      <c r="B10" s="151" t="s">
        <v>10</v>
      </c>
      <c r="C10" s="152">
        <v>1604</v>
      </c>
      <c r="D10" s="152">
        <v>9</v>
      </c>
      <c r="E10" s="153">
        <v>178.22222222222223</v>
      </c>
    </row>
    <row r="11" spans="1:5" ht="25.5" x14ac:dyDescent="0.2">
      <c r="A11" s="150">
        <v>20</v>
      </c>
      <c r="B11" s="151" t="s">
        <v>54</v>
      </c>
      <c r="C11" s="152">
        <v>363</v>
      </c>
      <c r="D11" s="152">
        <v>2</v>
      </c>
      <c r="E11" s="153">
        <v>181.5</v>
      </c>
    </row>
    <row r="12" spans="1:5" ht="25.5" x14ac:dyDescent="0.2">
      <c r="A12" s="150">
        <v>21</v>
      </c>
      <c r="B12" s="151" t="s">
        <v>23</v>
      </c>
      <c r="C12" s="152">
        <v>1262</v>
      </c>
      <c r="D12" s="152">
        <v>9</v>
      </c>
      <c r="E12" s="153">
        <v>140.22222222222223</v>
      </c>
    </row>
    <row r="13" spans="1:5" ht="25.5" x14ac:dyDescent="0.2">
      <c r="A13" s="150">
        <v>22</v>
      </c>
      <c r="B13" s="151" t="s">
        <v>79</v>
      </c>
      <c r="C13" s="152">
        <v>681</v>
      </c>
      <c r="D13" s="152">
        <v>6</v>
      </c>
      <c r="E13" s="153">
        <v>113.5</v>
      </c>
    </row>
    <row r="14" spans="1:5" ht="25.5" x14ac:dyDescent="0.2">
      <c r="A14" s="150">
        <v>23</v>
      </c>
      <c r="B14" s="151" t="s">
        <v>26</v>
      </c>
      <c r="C14" s="152">
        <v>2232</v>
      </c>
      <c r="D14" s="152">
        <v>12</v>
      </c>
      <c r="E14" s="153">
        <v>186</v>
      </c>
    </row>
    <row r="15" spans="1:5" ht="25.5" x14ac:dyDescent="0.2">
      <c r="A15" s="150">
        <v>24</v>
      </c>
      <c r="B15" s="151" t="s">
        <v>47</v>
      </c>
      <c r="C15" s="152">
        <v>3353</v>
      </c>
      <c r="D15" s="152">
        <v>18</v>
      </c>
      <c r="E15" s="153">
        <v>186.27777777777777</v>
      </c>
    </row>
    <row r="16" spans="1:5" ht="25.5" x14ac:dyDescent="0.2">
      <c r="A16" s="150">
        <v>25</v>
      </c>
      <c r="B16" s="151" t="s">
        <v>61</v>
      </c>
      <c r="C16" s="152">
        <v>1358</v>
      </c>
      <c r="D16" s="152">
        <v>9</v>
      </c>
      <c r="E16" s="153">
        <v>150.88888888888889</v>
      </c>
    </row>
    <row r="17" spans="1:5" ht="25.5" x14ac:dyDescent="0.2">
      <c r="A17" s="150">
        <v>26</v>
      </c>
      <c r="B17" s="151" t="s">
        <v>19</v>
      </c>
      <c r="C17" s="152">
        <v>1624</v>
      </c>
      <c r="D17" s="152">
        <v>9</v>
      </c>
      <c r="E17" s="153">
        <v>180.44444444444446</v>
      </c>
    </row>
    <row r="18" spans="1:5" ht="15" x14ac:dyDescent="0.2">
      <c r="A18" s="150">
        <v>27</v>
      </c>
      <c r="B18" s="151" t="s">
        <v>22</v>
      </c>
      <c r="C18" s="152">
        <v>543</v>
      </c>
      <c r="D18" s="152">
        <v>3</v>
      </c>
      <c r="E18" s="153">
        <v>181</v>
      </c>
    </row>
    <row r="19" spans="1:5" ht="15" x14ac:dyDescent="0.2">
      <c r="A19" s="150">
        <v>28</v>
      </c>
      <c r="B19" s="151" t="s">
        <v>35</v>
      </c>
      <c r="C19" s="152">
        <v>1493</v>
      </c>
      <c r="D19" s="152">
        <v>9</v>
      </c>
      <c r="E19" s="153">
        <v>165.88888888888889</v>
      </c>
    </row>
    <row r="20" spans="1:5" ht="25.5" x14ac:dyDescent="0.2">
      <c r="A20" s="150">
        <v>29</v>
      </c>
      <c r="B20" s="151" t="s">
        <v>57</v>
      </c>
      <c r="C20" s="152">
        <v>436</v>
      </c>
      <c r="D20" s="152">
        <v>3</v>
      </c>
      <c r="E20" s="153">
        <v>145.33333333333334</v>
      </c>
    </row>
    <row r="21" spans="1:5" ht="25.5" x14ac:dyDescent="0.2">
      <c r="A21" s="150">
        <v>30</v>
      </c>
      <c r="B21" s="151" t="s">
        <v>11</v>
      </c>
      <c r="C21" s="152">
        <v>2728</v>
      </c>
      <c r="D21" s="152">
        <v>15</v>
      </c>
      <c r="E21" s="153">
        <v>181.86666666666667</v>
      </c>
    </row>
    <row r="22" spans="1:5" ht="25.5" x14ac:dyDescent="0.2">
      <c r="A22" s="150">
        <v>31</v>
      </c>
      <c r="B22" s="151" t="s">
        <v>69</v>
      </c>
      <c r="C22" s="152">
        <v>1751</v>
      </c>
      <c r="D22" s="152">
        <v>9</v>
      </c>
      <c r="E22" s="153">
        <v>194.55555555555554</v>
      </c>
    </row>
    <row r="23" spans="1:5" ht="25.5" x14ac:dyDescent="0.2">
      <c r="A23" s="150">
        <v>32</v>
      </c>
      <c r="B23" s="151" t="s">
        <v>65</v>
      </c>
      <c r="C23" s="152">
        <v>1119</v>
      </c>
      <c r="D23" s="152">
        <v>6</v>
      </c>
      <c r="E23" s="153">
        <v>186.5</v>
      </c>
    </row>
    <row r="24" spans="1:5" ht="25.5" x14ac:dyDescent="0.2">
      <c r="A24" s="150">
        <v>33</v>
      </c>
      <c r="B24" s="151" t="s">
        <v>32</v>
      </c>
      <c r="C24" s="152">
        <v>3517</v>
      </c>
      <c r="D24" s="152">
        <v>18</v>
      </c>
      <c r="E24" s="153">
        <v>195.38888888888889</v>
      </c>
    </row>
    <row r="25" spans="1:5" ht="15" x14ac:dyDescent="0.2">
      <c r="A25" s="150">
        <v>34</v>
      </c>
      <c r="B25" s="151" t="s">
        <v>12</v>
      </c>
      <c r="C25" s="152">
        <v>1502</v>
      </c>
      <c r="D25" s="152">
        <v>9</v>
      </c>
      <c r="E25" s="153">
        <v>166.88888888888889</v>
      </c>
    </row>
    <row r="26" spans="1:5" ht="25.5" x14ac:dyDescent="0.2">
      <c r="A26" s="150">
        <v>35</v>
      </c>
      <c r="B26" s="151" t="s">
        <v>60</v>
      </c>
      <c r="C26" s="152">
        <v>1545</v>
      </c>
      <c r="D26" s="152">
        <v>12</v>
      </c>
      <c r="E26" s="153">
        <v>128.75</v>
      </c>
    </row>
    <row r="27" spans="1:5" ht="25.5" x14ac:dyDescent="0.2">
      <c r="A27" s="150">
        <v>14</v>
      </c>
      <c r="B27" s="151" t="s">
        <v>67</v>
      </c>
      <c r="C27" s="152">
        <v>535</v>
      </c>
      <c r="D27" s="152">
        <v>3</v>
      </c>
      <c r="E27" s="153">
        <v>178.33333333333334</v>
      </c>
    </row>
    <row r="28" spans="1:5" ht="25.5" x14ac:dyDescent="0.2">
      <c r="A28" s="150">
        <v>36</v>
      </c>
      <c r="B28" s="151" t="s">
        <v>49</v>
      </c>
      <c r="C28" s="152">
        <v>1015</v>
      </c>
      <c r="D28" s="152">
        <v>6</v>
      </c>
      <c r="E28" s="153">
        <v>169.16666666666666</v>
      </c>
    </row>
    <row r="29" spans="1:5" ht="25.5" x14ac:dyDescent="0.2">
      <c r="A29" s="150">
        <v>37</v>
      </c>
      <c r="B29" s="151" t="s">
        <v>13</v>
      </c>
      <c r="C29" s="152">
        <v>3030</v>
      </c>
      <c r="D29" s="152">
        <v>16</v>
      </c>
      <c r="E29" s="153">
        <v>189.375</v>
      </c>
    </row>
    <row r="30" spans="1:5" ht="25.5" x14ac:dyDescent="0.2">
      <c r="A30" s="150">
        <v>38</v>
      </c>
      <c r="B30" s="151" t="s">
        <v>24</v>
      </c>
      <c r="C30" s="152">
        <v>1535</v>
      </c>
      <c r="D30" s="152">
        <v>9</v>
      </c>
      <c r="E30" s="153">
        <v>170.55555555555554</v>
      </c>
    </row>
    <row r="31" spans="1:5" ht="25.5" x14ac:dyDescent="0.2">
      <c r="A31" s="150">
        <v>39</v>
      </c>
      <c r="B31" s="151" t="s">
        <v>56</v>
      </c>
      <c r="C31" s="152">
        <v>1091</v>
      </c>
      <c r="D31" s="152">
        <v>6</v>
      </c>
      <c r="E31" s="153">
        <v>181.83333333333334</v>
      </c>
    </row>
    <row r="32" spans="1:5" ht="25.5" x14ac:dyDescent="0.2">
      <c r="A32" s="150">
        <v>40</v>
      </c>
      <c r="B32" s="151" t="s">
        <v>43</v>
      </c>
      <c r="C32" s="152">
        <v>1487</v>
      </c>
      <c r="D32" s="152">
        <v>9</v>
      </c>
      <c r="E32" s="153">
        <v>165.22222222222223</v>
      </c>
    </row>
    <row r="33" spans="1:5" ht="25.5" x14ac:dyDescent="0.2">
      <c r="A33" s="150">
        <v>41</v>
      </c>
      <c r="B33" s="151" t="s">
        <v>39</v>
      </c>
      <c r="C33" s="152">
        <v>1469</v>
      </c>
      <c r="D33" s="152">
        <v>9</v>
      </c>
      <c r="E33" s="153">
        <v>163.22222222222223</v>
      </c>
    </row>
    <row r="34" spans="1:5" ht="15" x14ac:dyDescent="0.2">
      <c r="A34" s="150">
        <v>42</v>
      </c>
      <c r="B34" s="151" t="s">
        <v>44</v>
      </c>
      <c r="C34" s="152">
        <v>1323</v>
      </c>
      <c r="D34" s="152">
        <v>9</v>
      </c>
      <c r="E34" s="153">
        <v>147</v>
      </c>
    </row>
    <row r="35" spans="1:5" ht="38.25" x14ac:dyDescent="0.2">
      <c r="A35" s="150">
        <v>43</v>
      </c>
      <c r="B35" s="151" t="s">
        <v>53</v>
      </c>
      <c r="C35" s="152">
        <v>1239</v>
      </c>
      <c r="D35" s="152">
        <v>6</v>
      </c>
      <c r="E35" s="153">
        <v>206.5</v>
      </c>
    </row>
    <row r="36" spans="1:5" ht="25.5" x14ac:dyDescent="0.2">
      <c r="A36" s="150">
        <v>44</v>
      </c>
      <c r="B36" s="151" t="s">
        <v>59</v>
      </c>
      <c r="C36" s="152">
        <v>2122</v>
      </c>
      <c r="D36" s="152">
        <v>12</v>
      </c>
      <c r="E36" s="153">
        <v>176.83333333333334</v>
      </c>
    </row>
    <row r="37" spans="1:5" ht="15" x14ac:dyDescent="0.2">
      <c r="A37" s="150">
        <v>45</v>
      </c>
      <c r="B37" s="151" t="s">
        <v>78</v>
      </c>
      <c r="C37" s="152">
        <v>873</v>
      </c>
      <c r="D37" s="152">
        <v>6</v>
      </c>
      <c r="E37" s="153">
        <v>145.5</v>
      </c>
    </row>
    <row r="38" spans="1:5" ht="25.5" x14ac:dyDescent="0.2">
      <c r="A38" s="150">
        <v>46</v>
      </c>
      <c r="B38" s="151" t="s">
        <v>41</v>
      </c>
      <c r="C38" s="152">
        <v>907</v>
      </c>
      <c r="D38" s="152">
        <v>6</v>
      </c>
      <c r="E38" s="153">
        <v>151.16666666666666</v>
      </c>
    </row>
    <row r="39" spans="1:5" ht="25.5" x14ac:dyDescent="0.2">
      <c r="A39" s="150">
        <v>47</v>
      </c>
      <c r="B39" s="151" t="s">
        <v>34</v>
      </c>
      <c r="C39" s="152">
        <v>3014</v>
      </c>
      <c r="D39" s="152">
        <v>18</v>
      </c>
      <c r="E39" s="153">
        <v>167.44444444444446</v>
      </c>
    </row>
    <row r="40" spans="1:5" ht="25.5" x14ac:dyDescent="0.2">
      <c r="A40" s="150">
        <v>48</v>
      </c>
      <c r="B40" s="151" t="s">
        <v>15</v>
      </c>
      <c r="C40" s="152">
        <v>2931</v>
      </c>
      <c r="D40" s="152">
        <v>15</v>
      </c>
      <c r="E40" s="153">
        <v>195.4</v>
      </c>
    </row>
    <row r="41" spans="1:5" ht="25.5" x14ac:dyDescent="0.2">
      <c r="A41" s="150">
        <v>49</v>
      </c>
      <c r="B41" s="151" t="s">
        <v>82</v>
      </c>
      <c r="C41" s="152">
        <v>1446</v>
      </c>
      <c r="D41" s="152">
        <v>9</v>
      </c>
      <c r="E41" s="153">
        <v>160.66666666666666</v>
      </c>
    </row>
    <row r="42" spans="1:5" ht="25.5" x14ac:dyDescent="0.2">
      <c r="A42" s="150">
        <v>50</v>
      </c>
      <c r="B42" s="151" t="s">
        <v>33</v>
      </c>
      <c r="C42" s="152">
        <v>1807</v>
      </c>
      <c r="D42" s="152">
        <v>12</v>
      </c>
      <c r="E42" s="153">
        <v>150.58333333333334</v>
      </c>
    </row>
    <row r="43" spans="1:5" ht="25.5" x14ac:dyDescent="0.2">
      <c r="A43" s="150">
        <v>51</v>
      </c>
      <c r="B43" s="151" t="s">
        <v>16</v>
      </c>
      <c r="C43" s="152">
        <v>1571</v>
      </c>
      <c r="D43" s="152">
        <v>9</v>
      </c>
      <c r="E43" s="153">
        <v>174.55555555555554</v>
      </c>
    </row>
    <row r="44" spans="1:5" ht="25.5" x14ac:dyDescent="0.2">
      <c r="A44" s="150">
        <v>52</v>
      </c>
      <c r="B44" s="151" t="s">
        <v>48</v>
      </c>
      <c r="C44" s="152">
        <v>2213</v>
      </c>
      <c r="D44" s="152">
        <v>12</v>
      </c>
      <c r="E44" s="153">
        <v>184.41666666666666</v>
      </c>
    </row>
    <row r="45" spans="1:5" ht="25.5" x14ac:dyDescent="0.2">
      <c r="A45" s="150">
        <v>53</v>
      </c>
      <c r="B45" s="151" t="s">
        <v>66</v>
      </c>
      <c r="C45" s="152">
        <v>2684</v>
      </c>
      <c r="D45" s="152">
        <v>18</v>
      </c>
      <c r="E45" s="153">
        <v>149.11111111111111</v>
      </c>
    </row>
    <row r="46" spans="1:5" ht="25.5" x14ac:dyDescent="0.2">
      <c r="A46" s="150">
        <v>54</v>
      </c>
      <c r="B46" s="151" t="s">
        <v>58</v>
      </c>
      <c r="C46" s="152">
        <v>1179</v>
      </c>
      <c r="D46" s="152">
        <v>7</v>
      </c>
      <c r="E46" s="153">
        <v>168.42857142857142</v>
      </c>
    </row>
    <row r="47" spans="1:5" ht="25.5" x14ac:dyDescent="0.2">
      <c r="A47" s="150">
        <v>55</v>
      </c>
      <c r="B47" s="151" t="s">
        <v>20</v>
      </c>
      <c r="C47" s="152">
        <v>511</v>
      </c>
      <c r="D47" s="152">
        <v>3</v>
      </c>
      <c r="E47" s="153">
        <v>170.33333333333334</v>
      </c>
    </row>
    <row r="48" spans="1:5" ht="15" x14ac:dyDescent="0.2">
      <c r="A48" s="150">
        <v>56</v>
      </c>
      <c r="B48" s="151" t="s">
        <v>62</v>
      </c>
      <c r="C48" s="152">
        <v>1595</v>
      </c>
      <c r="D48" s="152">
        <v>9</v>
      </c>
      <c r="E48" s="153">
        <v>177.22222222222223</v>
      </c>
    </row>
    <row r="49" spans="1:5" ht="25.5" x14ac:dyDescent="0.2">
      <c r="A49" s="150">
        <v>57</v>
      </c>
      <c r="B49" s="151" t="s">
        <v>17</v>
      </c>
      <c r="C49" s="152">
        <v>2375</v>
      </c>
      <c r="D49" s="152">
        <v>15</v>
      </c>
      <c r="E49" s="153">
        <v>158.33333333333334</v>
      </c>
    </row>
    <row r="50" spans="1:5" ht="25.5" x14ac:dyDescent="0.2">
      <c r="A50" s="150">
        <v>58</v>
      </c>
      <c r="B50" s="151" t="s">
        <v>50</v>
      </c>
      <c r="C50" s="152">
        <v>2859</v>
      </c>
      <c r="D50" s="152">
        <v>15</v>
      </c>
      <c r="E50" s="153">
        <v>190.6</v>
      </c>
    </row>
  </sheetData>
  <sortState xmlns:xlrd2="http://schemas.microsoft.com/office/spreadsheetml/2017/richdata2" ref="B1:F50">
    <sortCondition ref="B1:B50"/>
  </sortState>
  <conditionalFormatting sqref="E1:E50">
    <cfRule type="cellIs" dxfId="10" priority="1" stopIfTrue="1" operator="greaterThanOrEqual">
      <formula>200</formula>
    </cfRule>
  </conditionalFormatting>
  <hyperlinks>
    <hyperlink ref="B15" r:id="rId1" display="https://bowling.lexerbowling.com/bowlingdemeyrin/ligueinternationale2024-2025-27/pl06F.htm" xr:uid="{E54BA4D7-2334-42A0-A326-67B9077EA933}"/>
    <hyperlink ref="B4" r:id="rId2" display="https://bowling.lexerbowling.com/bowlingdemeyrin/ligueinternationale2024-2025-27/pl012.htm" xr:uid="{FA13E2E8-1B2F-4AFD-AAC3-1BB4EE3716BC}"/>
    <hyperlink ref="B17" r:id="rId3" display="https://bowling.lexerbowling.com/bowlingdemeyrin/ligueinternationale2024-2025-27/pl077.htm" xr:uid="{49480412-5A16-416E-A712-9E234C661A73}"/>
    <hyperlink ref="B18" r:id="rId4" display="https://bowling.lexerbowling.com/bowlingdemeyrin/ligueinternationale2024-2025-27/pl02C.htm" xr:uid="{10D5C786-861B-497D-8120-215BAA5A3367}"/>
    <hyperlink ref="B44" r:id="rId5" display="https://bowling.lexerbowling.com/bowlingdemeyrin/ligueinternationale2024-2025-27/pl09B.htm" xr:uid="{10C04FD7-972E-46FD-B4C6-9A2230217A6B}"/>
    <hyperlink ref="B24" r:id="rId6" display="https://bowling.lexerbowling.com/bowlingdemeyrin/ligueinternationale2024-2025-27/pl03A.htm" xr:uid="{86BB6EA6-6496-48D2-B8C0-488B16E695CC}"/>
    <hyperlink ref="B9" r:id="rId7" display="https://bowling.lexerbowling.com/bowlingdemeyrin/ligueinternationale2024-2025-27/pl01E.htm" xr:uid="{FA00D5C9-721C-4298-9211-DE99DCEB6F35}"/>
    <hyperlink ref="B7" r:id="rId8" display="https://bowling.lexerbowling.com/bowlingdemeyrin/ligueinternationale2024-2025-27/pl07C.htm" xr:uid="{DC977576-E1DE-4528-8854-2983CADE3E98}"/>
    <hyperlink ref="B28" r:id="rId9" display="https://bowling.lexerbowling.com/bowlingdemeyrin/ligueinternationale2024-2025-27/pl047.htm" xr:uid="{C4AC8C42-2858-48B0-96FB-1E9875A8DAB2}"/>
    <hyperlink ref="B8" r:id="rId10" display="https://bowling.lexerbowling.com/bowlingdemeyrin/ligueinternationale2024-2025-27/pl018.htm" xr:uid="{A98084A8-355B-41D0-BF0B-E0890F7FFA18}"/>
    <hyperlink ref="B23" r:id="rId11" display="https://bowling.lexerbowling.com/bowlingdemeyrin/ligueinternationale2024-2025-27/pl09D.htm" xr:uid="{CC54AEB6-A511-41C7-886D-2ECEB9F981EE}"/>
    <hyperlink ref="B2" r:id="rId12" display="https://bowling.lexerbowling.com/bowlingdemeyrin/ligueinternationale2024-2025-27/pl07A.htm" xr:uid="{D574E22E-CCA8-49CB-A944-BD93162339F3}"/>
    <hyperlink ref="B50" r:id="rId13" display="https://bowling.lexerbowling.com/bowlingdemeyrin/ligueinternationale2024-2025-27/pl069.htm" xr:uid="{FE6C8972-82FD-44D0-AE56-4954FCC12686}"/>
    <hyperlink ref="B40" r:id="rId14" display="https://bowling.lexerbowling.com/bowlingdemeyrin/ligueinternationale2024-2025-27/pl071.htm" xr:uid="{7E3E8210-9E75-4D7C-A860-2B356C538682}"/>
    <hyperlink ref="B35" r:id="rId15" display="https://bowling.lexerbowling.com/bowlingdemeyrin/ligueinternationale2024-2025-27/pl007.htm" xr:uid="{E1303C24-C2AA-4ED3-A755-1F56DB066D86}"/>
    <hyperlink ref="B22" r:id="rId16" display="https://bowling.lexerbowling.com/bowlingdemeyrin/ligueinternationale2024-2025-27/pl031.htm" xr:uid="{1D9E6640-294B-4EDE-819C-F164D8F059D5}"/>
    <hyperlink ref="B21" r:id="rId17" display="https://bowling.lexerbowling.com/bowlingdemeyrin/ligueinternationale2024-2025-27/pl030.htm" xr:uid="{9D815FAD-E2C9-4749-B57F-5715DD1337B7}"/>
    <hyperlink ref="B6" r:id="rId18" display="https://bowling.lexerbowling.com/bowlingdemeyrin/ligueinternationale2024-2025-27/pl090.htm" xr:uid="{D3E9344D-515C-4DFC-97F4-FFFA7A1B9B25}"/>
    <hyperlink ref="B14" r:id="rId19" display="https://bowling.lexerbowling.com/bowlingdemeyrin/ligueinternationale2024-2025-27/pl024.htm" xr:uid="{9C64F802-C7D9-4A11-B653-3CCDBE6A929C}"/>
    <hyperlink ref="B31" r:id="rId20" display="https://bowling.lexerbowling.com/bowlingdemeyrin/ligueinternationale2024-2025-27/pl09C.htm" xr:uid="{72BDD41F-9706-4C8F-838C-7E4419ABC6AB}"/>
    <hyperlink ref="B43" r:id="rId21" display="https://bowling.lexerbowling.com/bowlingdemeyrin/ligueinternationale2024-2025-27/pl05D.htm" xr:uid="{BB193705-CE7A-4233-8BD4-3EC452939554}"/>
    <hyperlink ref="B48" r:id="rId22" display="https://bowling.lexerbowling.com/bowlingdemeyrin/ligueinternationale2024-2025-27/pl062.htm" xr:uid="{51F7C5B1-4A44-4AA1-AD83-15911D9D4E2C}"/>
    <hyperlink ref="B5" r:id="rId23" display="https://bowling.lexerbowling.com/bowlingdemeyrin/ligueinternationale2024-2025-27/pl070.htm" xr:uid="{48167AFF-3691-46F4-9BB4-9D12A5F88DE4}"/>
    <hyperlink ref="B29" r:id="rId24" display="https://bowling.lexerbowling.com/bowlingdemeyrin/ligueinternationale2024-2025-27/pl048.htm" xr:uid="{99DF24BB-CEB2-4C2D-A562-734ED4243E3C}"/>
    <hyperlink ref="B39" r:id="rId25" display="https://bowling.lexerbowling.com/bowlingdemeyrin/ligueinternationale2024-2025-27/pl054.htm" xr:uid="{F70E7F99-6DDE-4658-B1B7-EA5C8214A4B3}"/>
    <hyperlink ref="B11" r:id="rId26" display="https://bowling.lexerbowling.com/bowlingdemeyrin/ligueinternationale2024-2025-27/pl021.htm" xr:uid="{58087598-BF14-4B16-A996-8B0C99C8B239}"/>
    <hyperlink ref="B41" r:id="rId27" display="https://bowling.lexerbowling.com/bowlingdemeyrin/ligueinternationale2024-2025-27/pl0A0.htm" xr:uid="{41AC4AF8-2493-4178-A73A-033D87D1C412}"/>
    <hyperlink ref="B47" r:id="rId28" display="https://bowling.lexerbowling.com/bowlingdemeyrin/ligueinternationale2024-2025-27/pl061.htm" xr:uid="{A7ADD63E-5E2D-402A-A43A-844FE10BADE9}"/>
    <hyperlink ref="B46" r:id="rId29" display="https://bowling.lexerbowling.com/bowlingdemeyrin/ligueinternationale2024-2025-27/pl09A.htm" xr:uid="{691AFA5C-45DE-4903-BED0-BD8B038F6792}"/>
    <hyperlink ref="B20" r:id="rId30" display="https://bowling.lexerbowling.com/bowlingdemeyrin/ligueinternationale2024-2025-27/pl02E.htm" xr:uid="{C7D925E4-3BA1-4E19-ADE4-860D233EDC0A}"/>
    <hyperlink ref="B10" r:id="rId31" display="https://bowling.lexerbowling.com/bowlingdemeyrin/ligueinternationale2024-2025-27/pl074.htm" xr:uid="{F90D51E5-81BC-4320-951C-96671D2DC1A2}"/>
    <hyperlink ref="B30" r:id="rId32" display="https://bowling.lexerbowling.com/bowlingdemeyrin/ligueinternationale2024-2025-27/pl049.htm" xr:uid="{E5DE5058-F52F-47C2-971F-25A3AD8C1AC7}"/>
    <hyperlink ref="B16" r:id="rId33" display="https://bowling.lexerbowling.com/bowlingdemeyrin/ligueinternationale2024-2025-27/pl028.htm" xr:uid="{8EE32D9A-FA4C-42EC-B2D4-A8B06F6F864F}"/>
    <hyperlink ref="B25" r:id="rId34" display="https://bowling.lexerbowling.com/bowlingdemeyrin/ligueinternationale2024-2025-27/pl03E.htm" xr:uid="{EF4044BF-F4B6-404B-8E2C-A4D7C81DCE0C}"/>
    <hyperlink ref="B27" r:id="rId35" display="https://bowling.lexerbowling.com/bowlingdemeyrin/ligueinternationale2024-2025-27/pl098.htm" xr:uid="{C487C14E-4643-4AE4-BE0D-CE26A34DB805}"/>
    <hyperlink ref="B33" r:id="rId36" display="https://bowling.lexerbowling.com/bowlingdemeyrin/ligueinternationale2024-2025-27/pl095.htm" xr:uid="{6A0618E7-F6BE-4E02-9C4C-BE001C40135B}"/>
    <hyperlink ref="B19" r:id="rId37" display="https://bowling.lexerbowling.com/bowlingdemeyrin/ligueinternationale2024-2025-27/pl06E.htm" xr:uid="{FFEDCC03-8914-4F5A-810B-D00B7DA49A8F}"/>
    <hyperlink ref="B42" r:id="rId38" display="https://bowling.lexerbowling.com/bowlingdemeyrin/ligueinternationale2024-2025-27/pl08D.htm" xr:uid="{2952C4BE-2FA5-4339-8311-A1C069CE80FE}"/>
    <hyperlink ref="B32" r:id="rId39" display="https://bowling.lexerbowling.com/bowlingdemeyrin/ligueinternationale2024-2025-27/pl097.htm" xr:uid="{153853BA-9D5C-4126-80DE-C718F584DD83}"/>
    <hyperlink ref="B3" r:id="rId40" display="https://bowling.lexerbowling.com/bowlingdemeyrin/ligueinternationale2024-2025-27/pl010.htm" xr:uid="{8A30EECF-3C9A-4859-8377-62CFF4A15CE5}"/>
    <hyperlink ref="B34" r:id="rId41" display="https://bowling.lexerbowling.com/bowlingdemeyrin/ligueinternationale2024-2025-27/pl099.htm" xr:uid="{BAE2F880-4DAE-420A-A29E-FE5D2791C033}"/>
    <hyperlink ref="B45" r:id="rId42" display="https://bowling.lexerbowling.com/bowlingdemeyrin/ligueinternationale2024-2025-27/pl072.htm" xr:uid="{2BF2326A-9F52-4060-AEC6-5C8CDB4475D3}"/>
    <hyperlink ref="B12" r:id="rId43" display="https://bowling.lexerbowling.com/bowlingdemeyrin/ligueinternationale2024-2025-27/pl022.htm" xr:uid="{925EAA2D-6C58-41EC-BBCA-CB11E9C157F7}"/>
    <hyperlink ref="B37" r:id="rId44" display="https://bowling.lexerbowling.com/bowlingdemeyrin/ligueinternationale2024-2025-27/pl09E.htm" xr:uid="{E1EF8459-DF82-4C05-BC9E-C478F66AAECD}"/>
    <hyperlink ref="B36" r:id="rId45" display="https://bowling.lexerbowling.com/bowlingdemeyrin/ligueinternationale2024-2025-27/pl08F.htm" xr:uid="{50CA234D-4615-4519-8EDC-133CAD0273B8}"/>
    <hyperlink ref="B49" r:id="rId46" display="https://bowling.lexerbowling.com/bowlingdemeyrin/ligueinternationale2024-2025-27/pl063.htm" xr:uid="{7ABE8212-958A-4327-B3F1-9F9556BECFE7}"/>
    <hyperlink ref="B1" r:id="rId47" display="https://bowling.lexerbowling.com/bowlingdemeyrin/ligueinternationale2024-2025-27/pl00B.htm" xr:uid="{B76B4B18-C703-4D32-A10C-E8ACD87F1597}"/>
    <hyperlink ref="B38" r:id="rId48" display="https://bowling.lexerbowling.com/bowlingdemeyrin/ligueinternationale2024-2025-27/pl096.htm" xr:uid="{877A10D3-8EC9-46F7-AC83-6D0FEA812063}"/>
    <hyperlink ref="B26" r:id="rId49" display="https://bowling.lexerbowling.com/bowlingdemeyrin/ligueinternationale2024-2025-27/pl03F.htm" xr:uid="{CB92E3BC-8652-4202-ADEF-F19DAEDEBD5C}"/>
    <hyperlink ref="B13" r:id="rId50" display="https://bowling.lexerbowling.com/bowlingdemeyrin/ligueinternationale2024-2025-27/pl09F.htm" xr:uid="{9FC14649-5663-4850-8AB2-87094287669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805C8-4E00-435F-92BB-C5BAADB78A4C}">
  <dimension ref="A1:AC96"/>
  <sheetViews>
    <sheetView topLeftCell="N1" zoomScaleNormal="100" workbookViewId="0">
      <selection activeCell="Z4" sqref="Z4:AC61"/>
    </sheetView>
  </sheetViews>
  <sheetFormatPr baseColWidth="10" defaultColWidth="11.5703125" defaultRowHeight="15" x14ac:dyDescent="0.25"/>
  <cols>
    <col min="1" max="1" width="6.28515625" style="51" customWidth="1"/>
    <col min="2" max="2" width="22.85546875" style="44" customWidth="1"/>
    <col min="3" max="4" width="9.28515625" style="51" customWidth="1"/>
    <col min="5" max="5" width="9.28515625" style="61" customWidth="1"/>
    <col min="6" max="6" width="5.7109375" style="44" customWidth="1"/>
    <col min="7" max="7" width="9.28515625" style="44" bestFit="1" customWidth="1"/>
    <col min="8" max="8" width="22.7109375" style="44" bestFit="1" customWidth="1"/>
    <col min="9" max="10" width="9" style="44" customWidth="1"/>
    <col min="11" max="11" width="9" style="52" customWidth="1"/>
    <col min="12" max="12" width="6.140625" style="44" customWidth="1"/>
    <col min="13" max="13" width="9.28515625" style="44" customWidth="1"/>
    <col min="14" max="14" width="22.7109375" style="44" customWidth="1"/>
    <col min="15" max="16" width="9" style="44" customWidth="1"/>
    <col min="17" max="17" width="9" style="52" customWidth="1"/>
    <col min="18" max="19" width="6.140625" style="44" customWidth="1"/>
    <col min="20" max="20" width="22.28515625" style="44" customWidth="1"/>
    <col min="21" max="21" width="8.28515625" style="44" customWidth="1"/>
    <col min="22" max="22" width="9.7109375" style="44" customWidth="1"/>
    <col min="23" max="23" width="10.140625" style="44" customWidth="1"/>
    <col min="24" max="24" width="6.140625" style="44" customWidth="1"/>
    <col min="25" max="25" width="9.28515625" style="51" bestFit="1" customWidth="1"/>
    <col min="26" max="26" width="27.42578125" style="44" customWidth="1"/>
    <col min="27" max="28" width="9.85546875" style="87" customWidth="1"/>
    <col min="29" max="29" width="9.85546875" style="88" customWidth="1"/>
    <col min="30" max="16384" width="11.5703125" style="44"/>
  </cols>
  <sheetData>
    <row r="1" spans="1:29" x14ac:dyDescent="0.25">
      <c r="A1" s="44"/>
      <c r="C1" s="44"/>
      <c r="D1" s="44"/>
      <c r="E1" s="44"/>
      <c r="K1" s="44"/>
      <c r="Q1" s="44"/>
      <c r="Y1" s="44"/>
      <c r="AA1" s="44"/>
      <c r="AB1" s="44"/>
      <c r="AC1" s="44"/>
    </row>
    <row r="2" spans="1:29" s="45" customFormat="1" ht="19.899999999999999" customHeight="1" x14ac:dyDescent="0.3">
      <c r="A2" s="129" t="s">
        <v>71</v>
      </c>
      <c r="B2" s="130"/>
      <c r="C2" s="130"/>
      <c r="D2" s="130"/>
      <c r="E2" s="130"/>
      <c r="G2" s="129" t="s">
        <v>74</v>
      </c>
      <c r="H2" s="130"/>
      <c r="I2" s="130"/>
      <c r="J2" s="130"/>
      <c r="K2" s="130"/>
      <c r="M2" s="129" t="s">
        <v>80</v>
      </c>
      <c r="N2" s="130"/>
      <c r="O2" s="130"/>
      <c r="P2" s="130"/>
      <c r="Q2" s="130"/>
      <c r="S2" s="129" t="s">
        <v>84</v>
      </c>
      <c r="T2" s="130"/>
      <c r="U2" s="130"/>
      <c r="V2" s="130"/>
      <c r="W2" s="130"/>
      <c r="Y2" s="130" t="s">
        <v>46</v>
      </c>
      <c r="Z2" s="130"/>
      <c r="AA2" s="130"/>
      <c r="AB2" s="130"/>
      <c r="AC2" s="130"/>
    </row>
    <row r="3" spans="1:29" ht="15.75" thickBot="1" x14ac:dyDescent="0.3">
      <c r="A3" s="46" t="s">
        <v>3</v>
      </c>
      <c r="B3" s="47" t="s">
        <v>4</v>
      </c>
      <c r="C3" s="46" t="s">
        <v>5</v>
      </c>
      <c r="D3" s="46" t="s">
        <v>6</v>
      </c>
      <c r="E3" s="48" t="s">
        <v>7</v>
      </c>
      <c r="G3" s="46" t="s">
        <v>3</v>
      </c>
      <c r="H3" s="47" t="s">
        <v>4</v>
      </c>
      <c r="I3" s="46" t="s">
        <v>5</v>
      </c>
      <c r="J3" s="46" t="s">
        <v>6</v>
      </c>
      <c r="K3" s="49" t="s">
        <v>7</v>
      </c>
      <c r="M3" s="46" t="s">
        <v>3</v>
      </c>
      <c r="N3" s="47" t="s">
        <v>4</v>
      </c>
      <c r="O3" s="46" t="s">
        <v>5</v>
      </c>
      <c r="P3" s="46" t="s">
        <v>6</v>
      </c>
      <c r="Q3" s="49" t="s">
        <v>7</v>
      </c>
      <c r="S3" s="46" t="s">
        <v>3</v>
      </c>
      <c r="T3" s="47" t="s">
        <v>4</v>
      </c>
      <c r="U3" s="46" t="s">
        <v>5</v>
      </c>
      <c r="V3" s="46" t="s">
        <v>6</v>
      </c>
      <c r="W3" s="49" t="s">
        <v>7</v>
      </c>
      <c r="Y3" s="83" t="s">
        <v>3</v>
      </c>
      <c r="Z3" s="84" t="s">
        <v>4</v>
      </c>
      <c r="AA3" s="85" t="s">
        <v>5</v>
      </c>
      <c r="AB3" s="85" t="s">
        <v>6</v>
      </c>
      <c r="AC3" s="86" t="s">
        <v>7</v>
      </c>
    </row>
    <row r="4" spans="1:29" ht="16.149999999999999" customHeight="1" thickBot="1" x14ac:dyDescent="0.3">
      <c r="A4" s="38">
        <v>1</v>
      </c>
      <c r="B4" s="36" t="s">
        <v>25</v>
      </c>
      <c r="C4" s="55">
        <v>1416</v>
      </c>
      <c r="D4" s="55">
        <v>9</v>
      </c>
      <c r="E4" s="55">
        <v>157.33000000000001</v>
      </c>
      <c r="G4" s="50">
        <v>1</v>
      </c>
      <c r="H4" s="36" t="s">
        <v>25</v>
      </c>
      <c r="I4" s="51">
        <v>2283</v>
      </c>
      <c r="J4" s="51">
        <v>15</v>
      </c>
      <c r="K4" s="52">
        <v>152.19999999999999</v>
      </c>
      <c r="M4" s="50">
        <v>1</v>
      </c>
      <c r="N4" s="36" t="s">
        <v>25</v>
      </c>
      <c r="O4" s="51">
        <v>3242</v>
      </c>
      <c r="P4" s="51">
        <v>21</v>
      </c>
      <c r="Q4" s="52">
        <v>154.38095238095238</v>
      </c>
      <c r="S4" s="50">
        <v>1</v>
      </c>
      <c r="T4" s="36" t="s">
        <v>25</v>
      </c>
      <c r="U4" s="53">
        <f>SUM(Tableau39443749654184[[#This Row],[QA]]-Tableau293438497542910[[#This Row],[QA]]-Tableau2934384975429214[[#This Row],[QA]]-Tableau19243649554073[[#This Row],[QA]])</f>
        <v>2934</v>
      </c>
      <c r="V4" s="53">
        <f>SUM(Tableau39443749654184[[#This Row],[Parties]]-Tableau293438497542910[[#This Row],[Parties]]-Tableau2934384975429214[[#This Row],[Parties]]-Tableau19243649554073[[#This Row],[Parties]])</f>
        <v>18</v>
      </c>
      <c r="W4" s="54">
        <f t="shared" ref="W4" si="0">SUM(U4/V4)</f>
        <v>163</v>
      </c>
      <c r="Y4" s="50">
        <v>1</v>
      </c>
      <c r="Z4" s="36" t="s">
        <v>25</v>
      </c>
      <c r="AA4" s="145">
        <v>9875</v>
      </c>
      <c r="AB4" s="145">
        <v>63</v>
      </c>
      <c r="AC4" s="145">
        <v>156.75</v>
      </c>
    </row>
    <row r="5" spans="1:29" ht="16.149999999999999" customHeight="1" thickBot="1" x14ac:dyDescent="0.3">
      <c r="A5" s="38">
        <v>2</v>
      </c>
      <c r="B5" s="36" t="s">
        <v>36</v>
      </c>
      <c r="C5" s="55">
        <v>477</v>
      </c>
      <c r="D5" s="55">
        <v>3</v>
      </c>
      <c r="E5" s="55">
        <v>159</v>
      </c>
      <c r="G5" s="50">
        <v>2</v>
      </c>
      <c r="H5" s="36" t="s">
        <v>36</v>
      </c>
      <c r="I5" s="51">
        <v>1678</v>
      </c>
      <c r="J5" s="51">
        <v>9</v>
      </c>
      <c r="K5" s="52">
        <v>186.44444444444446</v>
      </c>
      <c r="M5" s="50">
        <v>2</v>
      </c>
      <c r="N5" s="36" t="s">
        <v>36</v>
      </c>
      <c r="O5" s="51">
        <v>0</v>
      </c>
      <c r="P5" s="51">
        <v>0</v>
      </c>
      <c r="Q5" s="52" t="e">
        <v>#DIV/0!</v>
      </c>
      <c r="S5" s="50">
        <v>2</v>
      </c>
      <c r="T5" s="36" t="s">
        <v>36</v>
      </c>
      <c r="U5" s="53">
        <f>SUM(Tableau39443749654184[[#This Row],[QA]]-Tableau293438497542910[[#This Row],[QA]]-Tableau2934384975429214[[#This Row],[QA]]-Tableau19243649554073[[#This Row],[QA]])</f>
        <v>0</v>
      </c>
      <c r="V5" s="53">
        <f>SUM(Tableau39443749654184[[#This Row],[Parties]]-Tableau293438497542910[[#This Row],[Parties]]-Tableau2934384975429214[[#This Row],[Parties]]-Tableau19243649554073[[#This Row],[Parties]])</f>
        <v>0</v>
      </c>
      <c r="W5" s="54" t="e">
        <f t="shared" ref="W5:W63" si="1">SUM(U5/V5)</f>
        <v>#DIV/0!</v>
      </c>
      <c r="Y5" s="50">
        <v>2</v>
      </c>
      <c r="Z5" s="36" t="s">
        <v>36</v>
      </c>
      <c r="AA5" s="145">
        <v>2155</v>
      </c>
      <c r="AB5" s="145">
        <v>12</v>
      </c>
      <c r="AC5" s="145">
        <v>179.58</v>
      </c>
    </row>
    <row r="6" spans="1:29" ht="16.149999999999999" customHeight="1" thickBot="1" x14ac:dyDescent="0.3">
      <c r="A6" s="38">
        <v>3</v>
      </c>
      <c r="B6" s="36" t="s">
        <v>37</v>
      </c>
      <c r="C6" s="55">
        <v>1588</v>
      </c>
      <c r="D6" s="55">
        <v>9</v>
      </c>
      <c r="E6" s="55">
        <v>176.44</v>
      </c>
      <c r="G6" s="50">
        <v>3</v>
      </c>
      <c r="H6" s="36" t="s">
        <v>37</v>
      </c>
      <c r="I6" s="51">
        <v>5086</v>
      </c>
      <c r="J6" s="51">
        <v>27</v>
      </c>
      <c r="K6" s="52">
        <v>188.37037037037038</v>
      </c>
      <c r="M6" s="50">
        <v>3</v>
      </c>
      <c r="N6" s="36" t="s">
        <v>37</v>
      </c>
      <c r="O6" s="51">
        <v>5038</v>
      </c>
      <c r="P6" s="51">
        <v>27</v>
      </c>
      <c r="Q6" s="52">
        <v>186.59259259259258</v>
      </c>
      <c r="S6" s="50">
        <v>3</v>
      </c>
      <c r="T6" s="36" t="s">
        <v>37</v>
      </c>
      <c r="U6" s="53">
        <f>SUM(Tableau39443749654184[[#This Row],[QA]]-Tableau293438497542910[[#This Row],[QA]]-Tableau2934384975429214[[#This Row],[QA]]-Tableau19243649554073[[#This Row],[QA]])</f>
        <v>3593</v>
      </c>
      <c r="V6" s="53">
        <f>SUM(Tableau39443749654184[[#This Row],[Parties]]-Tableau293438497542910[[#This Row],[Parties]]-Tableau2934384975429214[[#This Row],[Parties]]-Tableau19243649554073[[#This Row],[Parties]])</f>
        <v>18</v>
      </c>
      <c r="W6" s="54">
        <f t="shared" si="1"/>
        <v>199.61111111111111</v>
      </c>
      <c r="Y6" s="50">
        <v>3</v>
      </c>
      <c r="Z6" s="36" t="s">
        <v>37</v>
      </c>
      <c r="AA6" s="145">
        <v>15305</v>
      </c>
      <c r="AB6" s="145">
        <v>81</v>
      </c>
      <c r="AC6" s="145">
        <v>188.95</v>
      </c>
    </row>
    <row r="7" spans="1:29" ht="16.149999999999999" customHeight="1" thickBot="1" x14ac:dyDescent="0.3">
      <c r="A7" s="38">
        <v>4</v>
      </c>
      <c r="B7" s="36" t="s">
        <v>77</v>
      </c>
      <c r="C7" s="57">
        <v>0</v>
      </c>
      <c r="D7" s="57">
        <v>0</v>
      </c>
      <c r="E7" s="58">
        <v>0</v>
      </c>
      <c r="G7" s="50">
        <v>4</v>
      </c>
      <c r="H7" s="36" t="s">
        <v>77</v>
      </c>
      <c r="I7" s="51">
        <v>469</v>
      </c>
      <c r="J7" s="51">
        <v>3</v>
      </c>
      <c r="K7" s="52">
        <v>156.33333333333334</v>
      </c>
      <c r="M7" s="50">
        <v>4</v>
      </c>
      <c r="N7" s="36" t="s">
        <v>77</v>
      </c>
      <c r="O7" s="51">
        <v>0</v>
      </c>
      <c r="P7" s="51">
        <v>0</v>
      </c>
      <c r="Q7" s="52" t="e">
        <v>#DIV/0!</v>
      </c>
      <c r="S7" s="50">
        <v>4</v>
      </c>
      <c r="T7" s="36" t="s">
        <v>77</v>
      </c>
      <c r="U7" s="53">
        <f>SUM(Tableau39443749654184[[#This Row],[QA]]-Tableau293438497542910[[#This Row],[QA]]-Tableau2934384975429214[[#This Row],[QA]]-Tableau19243649554073[[#This Row],[QA]])</f>
        <v>1396</v>
      </c>
      <c r="V7" s="53">
        <f>SUM(Tableau39443749654184[[#This Row],[Parties]]-Tableau293438497542910[[#This Row],[Parties]]-Tableau2934384975429214[[#This Row],[Parties]]-Tableau19243649554073[[#This Row],[Parties]])</f>
        <v>9</v>
      </c>
      <c r="W7" s="54">
        <f t="shared" si="1"/>
        <v>155.11111111111111</v>
      </c>
      <c r="Y7" s="50">
        <v>4</v>
      </c>
      <c r="Z7" s="36" t="s">
        <v>77</v>
      </c>
      <c r="AA7" s="145">
        <v>1865</v>
      </c>
      <c r="AB7" s="145">
        <v>12</v>
      </c>
      <c r="AC7" s="145">
        <v>155.41999999999999</v>
      </c>
    </row>
    <row r="8" spans="1:29" ht="16.149999999999999" customHeight="1" thickBot="1" x14ac:dyDescent="0.3">
      <c r="A8" s="38">
        <v>5</v>
      </c>
      <c r="B8" s="36" t="s">
        <v>52</v>
      </c>
      <c r="C8" s="55">
        <v>517</v>
      </c>
      <c r="D8" s="55">
        <v>3</v>
      </c>
      <c r="E8" s="55">
        <v>172.33</v>
      </c>
      <c r="G8" s="50">
        <v>5</v>
      </c>
      <c r="H8" s="36" t="s">
        <v>52</v>
      </c>
      <c r="I8" s="51">
        <v>2129</v>
      </c>
      <c r="J8" s="51">
        <v>12</v>
      </c>
      <c r="K8" s="52">
        <v>177.41666666666666</v>
      </c>
      <c r="M8" s="50">
        <v>5</v>
      </c>
      <c r="N8" s="36" t="s">
        <v>52</v>
      </c>
      <c r="O8" s="51">
        <v>1014</v>
      </c>
      <c r="P8" s="51">
        <v>6</v>
      </c>
      <c r="Q8" s="52">
        <v>169</v>
      </c>
      <c r="S8" s="50">
        <v>5</v>
      </c>
      <c r="T8" s="36" t="s">
        <v>52</v>
      </c>
      <c r="U8" s="53">
        <f>SUM(Tableau39443749654184[[#This Row],[QA]]-Tableau293438497542910[[#This Row],[QA]]-Tableau2934384975429214[[#This Row],[QA]]-Tableau19243649554073[[#This Row],[QA]])</f>
        <v>0</v>
      </c>
      <c r="V8" s="53">
        <f>SUM(Tableau39443749654184[[#This Row],[Parties]]-Tableau293438497542910[[#This Row],[Parties]]-Tableau2934384975429214[[#This Row],[Parties]]-Tableau19243649554073[[#This Row],[Parties]])</f>
        <v>0</v>
      </c>
      <c r="W8" s="54" t="e">
        <f t="shared" si="1"/>
        <v>#DIV/0!</v>
      </c>
      <c r="Y8" s="50">
        <v>5</v>
      </c>
      <c r="Z8" s="36" t="s">
        <v>52</v>
      </c>
      <c r="AA8" s="145">
        <v>3660</v>
      </c>
      <c r="AB8" s="145">
        <v>21</v>
      </c>
      <c r="AC8" s="145">
        <v>174.29</v>
      </c>
    </row>
    <row r="9" spans="1:29" ht="16.149999999999999" customHeight="1" thickBot="1" x14ac:dyDescent="0.3">
      <c r="A9" s="38">
        <v>6</v>
      </c>
      <c r="B9" s="36" t="s">
        <v>38</v>
      </c>
      <c r="C9" s="55">
        <v>1775</v>
      </c>
      <c r="D9" s="55">
        <v>9</v>
      </c>
      <c r="E9" s="55">
        <v>197.22</v>
      </c>
      <c r="G9" s="50">
        <v>6</v>
      </c>
      <c r="H9" s="36" t="s">
        <v>38</v>
      </c>
      <c r="I9" s="51">
        <v>4674</v>
      </c>
      <c r="J9" s="51">
        <v>24</v>
      </c>
      <c r="K9" s="52">
        <v>194.75</v>
      </c>
      <c r="M9" s="50">
        <v>6</v>
      </c>
      <c r="N9" s="36" t="s">
        <v>38</v>
      </c>
      <c r="O9" s="51">
        <v>5306</v>
      </c>
      <c r="P9" s="51">
        <v>27</v>
      </c>
      <c r="Q9" s="52">
        <v>196.5185185185185</v>
      </c>
      <c r="S9" s="50">
        <v>6</v>
      </c>
      <c r="T9" s="36" t="s">
        <v>38</v>
      </c>
      <c r="U9" s="53">
        <f>SUM(Tableau39443749654184[[#This Row],[QA]]-Tableau293438497542910[[#This Row],[QA]]-Tableau2934384975429214[[#This Row],[QA]]-Tableau19243649554073[[#This Row],[QA]])</f>
        <v>3503</v>
      </c>
      <c r="V9" s="53">
        <f>SUM(Tableau39443749654184[[#This Row],[Parties]]-Tableau293438497542910[[#This Row],[Parties]]-Tableau2934384975429214[[#This Row],[Parties]]-Tableau19243649554073[[#This Row],[Parties]])</f>
        <v>18</v>
      </c>
      <c r="W9" s="54">
        <f t="shared" si="1"/>
        <v>194.61111111111111</v>
      </c>
      <c r="Y9" s="50">
        <v>6</v>
      </c>
      <c r="Z9" s="36" t="s">
        <v>38</v>
      </c>
      <c r="AA9" s="145">
        <v>15258</v>
      </c>
      <c r="AB9" s="145">
        <v>78</v>
      </c>
      <c r="AC9" s="145">
        <v>195.62</v>
      </c>
    </row>
    <row r="10" spans="1:29" ht="16.149999999999999" customHeight="1" thickBot="1" x14ac:dyDescent="0.3">
      <c r="A10" s="38">
        <v>7</v>
      </c>
      <c r="B10" s="36" t="s">
        <v>63</v>
      </c>
      <c r="C10" s="55">
        <v>526</v>
      </c>
      <c r="D10" s="55">
        <v>3</v>
      </c>
      <c r="E10" s="55">
        <v>175.33</v>
      </c>
      <c r="G10" s="50">
        <v>7</v>
      </c>
      <c r="H10" s="36" t="s">
        <v>63</v>
      </c>
      <c r="I10" s="51">
        <v>3187</v>
      </c>
      <c r="J10" s="51">
        <v>18</v>
      </c>
      <c r="K10" s="52">
        <v>177.05555555555554</v>
      </c>
      <c r="M10" s="50">
        <v>7</v>
      </c>
      <c r="N10" s="36" t="s">
        <v>63</v>
      </c>
      <c r="O10" s="51">
        <v>554</v>
      </c>
      <c r="P10" s="51">
        <v>3</v>
      </c>
      <c r="Q10" s="52">
        <v>184.66666666666666</v>
      </c>
      <c r="S10" s="50">
        <v>7</v>
      </c>
      <c r="T10" s="36" t="s">
        <v>63</v>
      </c>
      <c r="U10" s="53">
        <f>SUM(Tableau39443749654184[[#This Row],[QA]]-Tableau293438497542910[[#This Row],[QA]]-Tableau2934384975429214[[#This Row],[QA]]-Tableau19243649554073[[#This Row],[QA]])</f>
        <v>2586</v>
      </c>
      <c r="V10" s="53">
        <f>SUM(Tableau39443749654184[[#This Row],[Parties]]-Tableau293438497542910[[#This Row],[Parties]]-Tableau2934384975429214[[#This Row],[Parties]]-Tableau19243649554073[[#This Row],[Parties]])</f>
        <v>15</v>
      </c>
      <c r="W10" s="54">
        <f t="shared" si="1"/>
        <v>172.4</v>
      </c>
      <c r="Y10" s="50">
        <v>7</v>
      </c>
      <c r="Z10" s="36" t="s">
        <v>63</v>
      </c>
      <c r="AA10" s="145">
        <v>6853</v>
      </c>
      <c r="AB10" s="145">
        <v>39</v>
      </c>
      <c r="AC10" s="145">
        <v>175.72</v>
      </c>
    </row>
    <row r="11" spans="1:29" ht="16.149999999999999" customHeight="1" thickBot="1" x14ac:dyDescent="0.3">
      <c r="A11" s="38">
        <v>8</v>
      </c>
      <c r="B11" s="36" t="s">
        <v>70</v>
      </c>
      <c r="C11" s="57">
        <v>0</v>
      </c>
      <c r="D11" s="57">
        <v>0</v>
      </c>
      <c r="E11" s="58">
        <v>0</v>
      </c>
      <c r="G11" s="50">
        <v>8</v>
      </c>
      <c r="H11" s="36" t="s">
        <v>70</v>
      </c>
      <c r="I11" s="51">
        <v>1593</v>
      </c>
      <c r="J11" s="51">
        <v>9</v>
      </c>
      <c r="K11" s="52">
        <v>177</v>
      </c>
      <c r="M11" s="50">
        <v>8</v>
      </c>
      <c r="N11" s="36" t="s">
        <v>70</v>
      </c>
      <c r="O11" s="51">
        <v>1154</v>
      </c>
      <c r="P11" s="51">
        <v>6</v>
      </c>
      <c r="Q11" s="52">
        <v>192.33333333333334</v>
      </c>
      <c r="S11" s="50">
        <v>8</v>
      </c>
      <c r="T11" s="36" t="s">
        <v>70</v>
      </c>
      <c r="U11" s="53">
        <f>SUM(Tableau39443749654184[[#This Row],[QA]]-Tableau293438497542910[[#This Row],[QA]]-Tableau2934384975429214[[#This Row],[QA]]-Tableau19243649554073[[#This Row],[QA]])</f>
        <v>1647</v>
      </c>
      <c r="V11" s="53">
        <f>SUM(Tableau39443749654184[[#This Row],[Parties]]-Tableau293438497542910[[#This Row],[Parties]]-Tableau2934384975429214[[#This Row],[Parties]]-Tableau19243649554073[[#This Row],[Parties]])</f>
        <v>9</v>
      </c>
      <c r="W11" s="54">
        <f t="shared" si="1"/>
        <v>183</v>
      </c>
      <c r="Y11" s="50">
        <v>8</v>
      </c>
      <c r="Z11" s="36" t="s">
        <v>70</v>
      </c>
      <c r="AA11" s="145">
        <v>4394</v>
      </c>
      <c r="AB11" s="145">
        <v>24</v>
      </c>
      <c r="AC11" s="145">
        <v>183.08</v>
      </c>
    </row>
    <row r="12" spans="1:29" ht="16.149999999999999" customHeight="1" thickBot="1" x14ac:dyDescent="0.3">
      <c r="A12" s="38">
        <v>9</v>
      </c>
      <c r="B12" s="36" t="s">
        <v>21</v>
      </c>
      <c r="C12" s="55">
        <v>1714</v>
      </c>
      <c r="D12" s="55">
        <v>9</v>
      </c>
      <c r="E12" s="55">
        <v>190.44</v>
      </c>
      <c r="G12" s="50">
        <v>9</v>
      </c>
      <c r="H12" s="36" t="s">
        <v>21</v>
      </c>
      <c r="I12" s="51">
        <v>5031</v>
      </c>
      <c r="J12" s="51">
        <v>27</v>
      </c>
      <c r="K12" s="52">
        <v>186.33333333333334</v>
      </c>
      <c r="M12" s="50">
        <v>9</v>
      </c>
      <c r="N12" s="36" t="s">
        <v>21</v>
      </c>
      <c r="O12" s="51">
        <v>3920</v>
      </c>
      <c r="P12" s="51">
        <v>21</v>
      </c>
      <c r="Q12" s="52">
        <v>186.66666666666666</v>
      </c>
      <c r="S12" s="50">
        <v>9</v>
      </c>
      <c r="T12" s="36" t="s">
        <v>21</v>
      </c>
      <c r="U12" s="53">
        <f>SUM(Tableau39443749654184[[#This Row],[QA]]-Tableau293438497542910[[#This Row],[QA]]-Tableau2934384975429214[[#This Row],[QA]]-Tableau19243649554073[[#This Row],[QA]])</f>
        <v>2862</v>
      </c>
      <c r="V12" s="53">
        <f>SUM(Tableau39443749654184[[#This Row],[Parties]]-Tableau293438497542910[[#This Row],[Parties]]-Tableau2934384975429214[[#This Row],[Parties]]-Tableau19243649554073[[#This Row],[Parties]])</f>
        <v>15</v>
      </c>
      <c r="W12" s="54">
        <f t="shared" si="1"/>
        <v>190.8</v>
      </c>
      <c r="Y12" s="50">
        <v>9</v>
      </c>
      <c r="Z12" s="36" t="s">
        <v>21</v>
      </c>
      <c r="AA12" s="145">
        <v>13527</v>
      </c>
      <c r="AB12" s="145">
        <v>72</v>
      </c>
      <c r="AC12" s="145">
        <v>187.88</v>
      </c>
    </row>
    <row r="13" spans="1:29" ht="16.149999999999999" customHeight="1" thickBot="1" x14ac:dyDescent="0.3">
      <c r="A13" s="38">
        <v>10</v>
      </c>
      <c r="B13" s="36" t="s">
        <v>51</v>
      </c>
      <c r="C13" s="55">
        <v>1066</v>
      </c>
      <c r="D13" s="55">
        <v>6</v>
      </c>
      <c r="E13" s="55">
        <v>177.67</v>
      </c>
      <c r="G13" s="50">
        <v>10</v>
      </c>
      <c r="H13" s="36" t="s">
        <v>51</v>
      </c>
      <c r="I13" s="51">
        <v>5123</v>
      </c>
      <c r="J13" s="51">
        <v>27</v>
      </c>
      <c r="K13" s="52">
        <v>189.74074074074073</v>
      </c>
      <c r="M13" s="50">
        <v>10</v>
      </c>
      <c r="N13" s="36" t="s">
        <v>51</v>
      </c>
      <c r="O13" s="51">
        <v>4982</v>
      </c>
      <c r="P13" s="51">
        <v>27</v>
      </c>
      <c r="Q13" s="52">
        <v>184.5185185185185</v>
      </c>
      <c r="S13" s="50">
        <v>10</v>
      </c>
      <c r="T13" s="36" t="s">
        <v>51</v>
      </c>
      <c r="U13" s="53">
        <f>SUM(Tableau39443749654184[[#This Row],[QA]]-Tableau293438497542910[[#This Row],[QA]]-Tableau2934384975429214[[#This Row],[QA]]-Tableau19243649554073[[#This Row],[QA]])</f>
        <v>2842</v>
      </c>
      <c r="V13" s="53">
        <f>SUM(Tableau39443749654184[[#This Row],[Parties]]-Tableau293438497542910[[#This Row],[Parties]]-Tableau2934384975429214[[#This Row],[Parties]]-Tableau19243649554073[[#This Row],[Parties]])</f>
        <v>15</v>
      </c>
      <c r="W13" s="54">
        <f t="shared" si="1"/>
        <v>189.46666666666667</v>
      </c>
      <c r="Y13" s="50">
        <v>10</v>
      </c>
      <c r="Z13" s="36" t="s">
        <v>51</v>
      </c>
      <c r="AA13" s="145">
        <v>14013</v>
      </c>
      <c r="AB13" s="145">
        <v>75</v>
      </c>
      <c r="AC13" s="145">
        <v>186.84</v>
      </c>
    </row>
    <row r="14" spans="1:29" ht="16.149999999999999" customHeight="1" thickBot="1" x14ac:dyDescent="0.3">
      <c r="A14" s="38">
        <v>11</v>
      </c>
      <c r="B14" s="36" t="s">
        <v>8</v>
      </c>
      <c r="C14" s="55">
        <v>976</v>
      </c>
      <c r="D14" s="55">
        <v>6</v>
      </c>
      <c r="E14" s="55">
        <v>162.66999999999999</v>
      </c>
      <c r="G14" s="50">
        <v>11</v>
      </c>
      <c r="H14" s="36" t="s">
        <v>8</v>
      </c>
      <c r="I14" s="51">
        <v>2221</v>
      </c>
      <c r="J14" s="51">
        <v>15</v>
      </c>
      <c r="K14" s="52">
        <v>148.06666666666666</v>
      </c>
      <c r="M14" s="50">
        <v>11</v>
      </c>
      <c r="N14" s="36" t="s">
        <v>8</v>
      </c>
      <c r="O14" s="51">
        <v>3663</v>
      </c>
      <c r="P14" s="51">
        <v>24</v>
      </c>
      <c r="Q14" s="52">
        <v>152.625</v>
      </c>
      <c r="S14" s="50">
        <v>11</v>
      </c>
      <c r="T14" s="36" t="s">
        <v>8</v>
      </c>
      <c r="U14" s="53">
        <f>SUM(Tableau39443749654184[[#This Row],[QA]]-Tableau293438497542910[[#This Row],[QA]]-Tableau2934384975429214[[#This Row],[QA]]-Tableau19243649554073[[#This Row],[QA]])</f>
        <v>0</v>
      </c>
      <c r="V14" s="53">
        <f>SUM(Tableau39443749654184[[#This Row],[Parties]]-Tableau293438497542910[[#This Row],[Parties]]-Tableau2934384975429214[[#This Row],[Parties]]-Tableau19243649554073[[#This Row],[Parties]])</f>
        <v>0</v>
      </c>
      <c r="W14" s="54" t="e">
        <f t="shared" si="1"/>
        <v>#DIV/0!</v>
      </c>
      <c r="Y14" s="50">
        <v>11</v>
      </c>
      <c r="Z14" s="36" t="s">
        <v>8</v>
      </c>
      <c r="AA14" s="145">
        <v>6860</v>
      </c>
      <c r="AB14" s="145">
        <v>45</v>
      </c>
      <c r="AC14" s="145">
        <v>152.44</v>
      </c>
    </row>
    <row r="15" spans="1:29" ht="16.149999999999999" customHeight="1" thickBot="1" x14ac:dyDescent="0.3">
      <c r="A15" s="38">
        <v>12</v>
      </c>
      <c r="B15" s="36" t="s">
        <v>9</v>
      </c>
      <c r="C15" s="55">
        <v>1672</v>
      </c>
      <c r="D15" s="55">
        <v>9</v>
      </c>
      <c r="E15" s="55">
        <v>185.78</v>
      </c>
      <c r="G15" s="50">
        <v>12</v>
      </c>
      <c r="H15" s="36" t="s">
        <v>9</v>
      </c>
      <c r="I15" s="51">
        <v>5082</v>
      </c>
      <c r="J15" s="51">
        <v>27</v>
      </c>
      <c r="K15" s="52">
        <v>188.22222222222223</v>
      </c>
      <c r="M15" s="50">
        <v>12</v>
      </c>
      <c r="N15" s="36" t="s">
        <v>9</v>
      </c>
      <c r="O15" s="51">
        <v>5049</v>
      </c>
      <c r="P15" s="51">
        <v>27</v>
      </c>
      <c r="Q15" s="52">
        <v>187</v>
      </c>
      <c r="S15" s="50">
        <v>12</v>
      </c>
      <c r="T15" s="36" t="s">
        <v>9</v>
      </c>
      <c r="U15" s="53">
        <f>SUM(Tableau39443749654184[[#This Row],[QA]]-Tableau293438497542910[[#This Row],[QA]]-Tableau2934384975429214[[#This Row],[QA]]-Tableau19243649554073[[#This Row],[QA]])</f>
        <v>3258</v>
      </c>
      <c r="V15" s="53">
        <f>SUM(Tableau39443749654184[[#This Row],[Parties]]-Tableau293438497542910[[#This Row],[Parties]]-Tableau2934384975429214[[#This Row],[Parties]]-Tableau19243649554073[[#This Row],[Parties]])</f>
        <v>18</v>
      </c>
      <c r="W15" s="54">
        <f t="shared" si="1"/>
        <v>181</v>
      </c>
      <c r="Y15" s="50">
        <v>12</v>
      </c>
      <c r="Z15" s="36" t="s">
        <v>9</v>
      </c>
      <c r="AA15" s="145">
        <v>15061</v>
      </c>
      <c r="AB15" s="145">
        <v>81</v>
      </c>
      <c r="AC15" s="145">
        <v>185.94</v>
      </c>
    </row>
    <row r="16" spans="1:29" ht="16.149999999999999" customHeight="1" thickBot="1" x14ac:dyDescent="0.3">
      <c r="A16" s="38">
        <v>13</v>
      </c>
      <c r="B16" s="36" t="s">
        <v>10</v>
      </c>
      <c r="C16" s="55">
        <v>991</v>
      </c>
      <c r="D16" s="55">
        <v>6</v>
      </c>
      <c r="E16" s="55">
        <v>165.17</v>
      </c>
      <c r="G16" s="50">
        <v>13</v>
      </c>
      <c r="H16" s="36" t="s">
        <v>10</v>
      </c>
      <c r="I16" s="51">
        <v>2536</v>
      </c>
      <c r="J16" s="51">
        <v>15</v>
      </c>
      <c r="K16" s="52">
        <v>169.06666666666666</v>
      </c>
      <c r="M16" s="50">
        <v>13</v>
      </c>
      <c r="N16" s="36" t="s">
        <v>10</v>
      </c>
      <c r="O16" s="51">
        <v>2435</v>
      </c>
      <c r="P16" s="51">
        <v>15</v>
      </c>
      <c r="Q16" s="52">
        <v>162.33333333333334</v>
      </c>
      <c r="S16" s="50">
        <v>13</v>
      </c>
      <c r="T16" s="36" t="s">
        <v>10</v>
      </c>
      <c r="U16" s="53">
        <f>SUM(Tableau39443749654184[[#This Row],[QA]]-Tableau293438497542910[[#This Row],[QA]]-Tableau2934384975429214[[#This Row],[QA]]-Tableau19243649554073[[#This Row],[QA]])</f>
        <v>1604</v>
      </c>
      <c r="V16" s="53">
        <f>SUM(Tableau39443749654184[[#This Row],[Parties]]-Tableau293438497542910[[#This Row],[Parties]]-Tableau2934384975429214[[#This Row],[Parties]]-Tableau19243649554073[[#This Row],[Parties]])</f>
        <v>9</v>
      </c>
      <c r="W16" s="54">
        <f t="shared" si="1"/>
        <v>178.22222222222223</v>
      </c>
      <c r="Y16" s="50">
        <v>13</v>
      </c>
      <c r="Z16" s="36" t="s">
        <v>10</v>
      </c>
      <c r="AA16" s="145">
        <v>7566</v>
      </c>
      <c r="AB16" s="145">
        <v>45</v>
      </c>
      <c r="AC16" s="145">
        <v>168.13</v>
      </c>
    </row>
    <row r="17" spans="1:29" ht="16.149999999999999" customHeight="1" thickBot="1" x14ac:dyDescent="0.3">
      <c r="A17" s="38">
        <v>14</v>
      </c>
      <c r="B17" s="36" t="s">
        <v>54</v>
      </c>
      <c r="C17" s="55">
        <v>501</v>
      </c>
      <c r="D17" s="55">
        <v>3</v>
      </c>
      <c r="E17" s="55">
        <v>167</v>
      </c>
      <c r="G17" s="50">
        <v>14</v>
      </c>
      <c r="H17" s="36" t="s">
        <v>54</v>
      </c>
      <c r="I17" s="51">
        <v>1048</v>
      </c>
      <c r="J17" s="51">
        <v>6</v>
      </c>
      <c r="K17" s="52">
        <v>174.66666666666666</v>
      </c>
      <c r="M17" s="50">
        <v>14</v>
      </c>
      <c r="N17" s="36" t="s">
        <v>54</v>
      </c>
      <c r="O17" s="51">
        <v>502</v>
      </c>
      <c r="P17" s="51">
        <v>3</v>
      </c>
      <c r="Q17" s="52">
        <v>167.33333333333334</v>
      </c>
      <c r="S17" s="50">
        <v>14</v>
      </c>
      <c r="T17" s="36" t="s">
        <v>54</v>
      </c>
      <c r="U17" s="53">
        <f>SUM(Tableau39443749654184[[#This Row],[QA]]-Tableau293438497542910[[#This Row],[QA]]-Tableau2934384975429214[[#This Row],[QA]]-Tableau19243649554073[[#This Row],[QA]])</f>
        <v>363</v>
      </c>
      <c r="V17" s="53">
        <f>SUM(Tableau39443749654184[[#This Row],[Parties]]-Tableau293438497542910[[#This Row],[Parties]]-Tableau2934384975429214[[#This Row],[Parties]]-Tableau19243649554073[[#This Row],[Parties]])</f>
        <v>2</v>
      </c>
      <c r="W17" s="54">
        <f t="shared" si="1"/>
        <v>181.5</v>
      </c>
      <c r="Y17" s="50">
        <v>16</v>
      </c>
      <c r="Z17" s="36" t="s">
        <v>54</v>
      </c>
      <c r="AA17" s="145">
        <v>2414</v>
      </c>
      <c r="AB17" s="145">
        <v>14</v>
      </c>
      <c r="AC17" s="145">
        <v>172.43</v>
      </c>
    </row>
    <row r="18" spans="1:29" ht="15.75" thickBot="1" x14ac:dyDescent="0.3">
      <c r="A18" s="38">
        <v>15</v>
      </c>
      <c r="B18" s="36" t="s">
        <v>23</v>
      </c>
      <c r="C18" s="55">
        <v>1378</v>
      </c>
      <c r="D18" s="55">
        <v>9</v>
      </c>
      <c r="E18" s="55">
        <v>153.11000000000001</v>
      </c>
      <c r="G18" s="50">
        <v>15</v>
      </c>
      <c r="H18" s="36" t="s">
        <v>23</v>
      </c>
      <c r="I18" s="51">
        <v>2621</v>
      </c>
      <c r="J18" s="51">
        <v>18</v>
      </c>
      <c r="K18" s="52">
        <v>145.61111111111111</v>
      </c>
      <c r="M18" s="50">
        <v>15</v>
      </c>
      <c r="N18" s="36" t="s">
        <v>23</v>
      </c>
      <c r="O18" s="51">
        <v>2566</v>
      </c>
      <c r="P18" s="51">
        <v>18</v>
      </c>
      <c r="Q18" s="52">
        <v>142.55555555555554</v>
      </c>
      <c r="S18" s="50">
        <v>15</v>
      </c>
      <c r="T18" s="36" t="s">
        <v>23</v>
      </c>
      <c r="U18" s="53">
        <f>SUM(Tableau39443749654184[[#This Row],[QA]]-Tableau293438497542910[[#This Row],[QA]]-Tableau2934384975429214[[#This Row],[QA]]-Tableau19243649554073[[#This Row],[QA]])</f>
        <v>1262</v>
      </c>
      <c r="V18" s="53">
        <f>SUM(Tableau39443749654184[[#This Row],[Parties]]-Tableau293438497542910[[#This Row],[Parties]]-Tableau2934384975429214[[#This Row],[Parties]]-Tableau19243649554073[[#This Row],[Parties]])</f>
        <v>9</v>
      </c>
      <c r="W18" s="54">
        <f t="shared" si="1"/>
        <v>140.22222222222223</v>
      </c>
      <c r="Y18" s="50">
        <v>17</v>
      </c>
      <c r="Z18" s="36" t="s">
        <v>23</v>
      </c>
      <c r="AA18" s="145">
        <v>7827</v>
      </c>
      <c r="AB18" s="145">
        <v>54</v>
      </c>
      <c r="AC18" s="145">
        <v>144.94</v>
      </c>
    </row>
    <row r="19" spans="1:29" ht="16.149999999999999" customHeight="1" thickBot="1" x14ac:dyDescent="0.3">
      <c r="A19" s="38">
        <v>16</v>
      </c>
      <c r="B19" s="36" t="s">
        <v>79</v>
      </c>
      <c r="C19" s="57">
        <v>0</v>
      </c>
      <c r="D19" s="57">
        <v>0</v>
      </c>
      <c r="E19" s="58">
        <v>0</v>
      </c>
      <c r="G19" s="50">
        <v>16</v>
      </c>
      <c r="H19" s="36" t="s">
        <v>79</v>
      </c>
      <c r="I19" s="51">
        <v>0</v>
      </c>
      <c r="J19" s="51">
        <v>0</v>
      </c>
      <c r="K19" s="52">
        <v>0</v>
      </c>
      <c r="M19" s="50">
        <v>16</v>
      </c>
      <c r="N19" s="36" t="s">
        <v>79</v>
      </c>
      <c r="O19" s="51">
        <v>1308</v>
      </c>
      <c r="P19" s="51">
        <v>12</v>
      </c>
      <c r="Q19" s="52">
        <v>109</v>
      </c>
      <c r="S19" s="50">
        <v>16</v>
      </c>
      <c r="T19" s="36" t="s">
        <v>79</v>
      </c>
      <c r="U19" s="53">
        <f>SUM(Tableau39443749654184[[#This Row],[QA]]-Tableau293438497542910[[#This Row],[QA]]-Tableau2934384975429214[[#This Row],[QA]]-Tableau19243649554073[[#This Row],[QA]])</f>
        <v>681</v>
      </c>
      <c r="V19" s="53">
        <f>SUM(Tableau39443749654184[[#This Row],[Parties]]-Tableau293438497542910[[#This Row],[Parties]]-Tableau2934384975429214[[#This Row],[Parties]]-Tableau19243649554073[[#This Row],[Parties]])</f>
        <v>6</v>
      </c>
      <c r="W19" s="54">
        <f t="shared" si="1"/>
        <v>113.5</v>
      </c>
      <c r="Y19" s="50">
        <v>18</v>
      </c>
      <c r="Z19" s="36" t="s">
        <v>79</v>
      </c>
      <c r="AA19" s="145">
        <v>1989</v>
      </c>
      <c r="AB19" s="145">
        <v>18</v>
      </c>
      <c r="AC19" s="145">
        <v>110.5</v>
      </c>
    </row>
    <row r="20" spans="1:29" ht="16.149999999999999" customHeight="1" thickBot="1" x14ac:dyDescent="0.3">
      <c r="A20" s="38">
        <v>17</v>
      </c>
      <c r="B20" s="36" t="s">
        <v>26</v>
      </c>
      <c r="C20" s="55">
        <v>1008</v>
      </c>
      <c r="D20" s="55">
        <v>6</v>
      </c>
      <c r="E20" s="55">
        <v>168</v>
      </c>
      <c r="G20" s="50">
        <v>17</v>
      </c>
      <c r="H20" s="36" t="s">
        <v>26</v>
      </c>
      <c r="I20" s="51">
        <v>3842</v>
      </c>
      <c r="J20" s="51">
        <v>21</v>
      </c>
      <c r="K20" s="52">
        <v>182.95238095238096</v>
      </c>
      <c r="M20" s="50">
        <v>17</v>
      </c>
      <c r="N20" s="36" t="s">
        <v>26</v>
      </c>
      <c r="O20" s="51">
        <v>3904</v>
      </c>
      <c r="P20" s="51">
        <v>21</v>
      </c>
      <c r="Q20" s="52">
        <v>185.9047619047619</v>
      </c>
      <c r="S20" s="50">
        <v>17</v>
      </c>
      <c r="T20" s="36" t="s">
        <v>26</v>
      </c>
      <c r="U20" s="53">
        <f>SUM(Tableau39443749654184[[#This Row],[QA]]-Tableau293438497542910[[#This Row],[QA]]-Tableau2934384975429214[[#This Row],[QA]]-Tableau19243649554073[[#This Row],[QA]])</f>
        <v>2232</v>
      </c>
      <c r="V20" s="53">
        <f>SUM(Tableau39443749654184[[#This Row],[Parties]]-Tableau293438497542910[[#This Row],[Parties]]-Tableau2934384975429214[[#This Row],[Parties]]-Tableau19243649554073[[#This Row],[Parties]])</f>
        <v>12</v>
      </c>
      <c r="W20" s="54">
        <f t="shared" si="1"/>
        <v>186</v>
      </c>
      <c r="Y20" s="50">
        <v>19</v>
      </c>
      <c r="Z20" s="36" t="s">
        <v>26</v>
      </c>
      <c r="AA20" s="145">
        <v>10986</v>
      </c>
      <c r="AB20" s="145">
        <v>60</v>
      </c>
      <c r="AC20" s="145">
        <v>183.1</v>
      </c>
    </row>
    <row r="21" spans="1:29" ht="16.149999999999999" customHeight="1" thickBot="1" x14ac:dyDescent="0.3">
      <c r="A21" s="38">
        <v>18</v>
      </c>
      <c r="B21" s="36" t="s">
        <v>47</v>
      </c>
      <c r="C21" s="55">
        <v>1119</v>
      </c>
      <c r="D21" s="55">
        <v>6</v>
      </c>
      <c r="E21" s="55">
        <v>186.5</v>
      </c>
      <c r="G21" s="50">
        <v>18</v>
      </c>
      <c r="H21" s="36" t="s">
        <v>47</v>
      </c>
      <c r="I21" s="51">
        <v>5380</v>
      </c>
      <c r="J21" s="51">
        <v>27</v>
      </c>
      <c r="K21" s="52">
        <v>199.25925925925927</v>
      </c>
      <c r="M21" s="50">
        <v>18</v>
      </c>
      <c r="N21" s="36" t="s">
        <v>47</v>
      </c>
      <c r="O21" s="51">
        <v>3523</v>
      </c>
      <c r="P21" s="51">
        <v>18</v>
      </c>
      <c r="Q21" s="52">
        <v>195.72222222222223</v>
      </c>
      <c r="S21" s="50">
        <v>18</v>
      </c>
      <c r="T21" s="36" t="s">
        <v>47</v>
      </c>
      <c r="U21" s="53">
        <f>SUM(Tableau39443749654184[[#This Row],[QA]]-Tableau293438497542910[[#This Row],[QA]]-Tableau2934384975429214[[#This Row],[QA]]-Tableau19243649554073[[#This Row],[QA]])</f>
        <v>3353</v>
      </c>
      <c r="V21" s="53">
        <f>SUM(Tableau39443749654184[[#This Row],[Parties]]-Tableau293438497542910[[#This Row],[Parties]]-Tableau2934384975429214[[#This Row],[Parties]]-Tableau19243649554073[[#This Row],[Parties]])</f>
        <v>18</v>
      </c>
      <c r="W21" s="54">
        <f t="shared" si="1"/>
        <v>186.27777777777777</v>
      </c>
      <c r="Y21" s="50">
        <v>20</v>
      </c>
      <c r="Z21" s="36" t="s">
        <v>47</v>
      </c>
      <c r="AA21" s="145">
        <v>13375</v>
      </c>
      <c r="AB21" s="145">
        <v>69</v>
      </c>
      <c r="AC21" s="145">
        <v>193.84</v>
      </c>
    </row>
    <row r="22" spans="1:29" ht="15.75" thickBot="1" x14ac:dyDescent="0.3">
      <c r="A22" s="38">
        <v>19</v>
      </c>
      <c r="B22" s="36" t="s">
        <v>61</v>
      </c>
      <c r="C22" s="55">
        <v>546</v>
      </c>
      <c r="D22" s="55">
        <v>3</v>
      </c>
      <c r="E22" s="55">
        <v>182</v>
      </c>
      <c r="G22" s="50">
        <v>19</v>
      </c>
      <c r="H22" s="36" t="s">
        <v>61</v>
      </c>
      <c r="I22" s="51">
        <v>2483</v>
      </c>
      <c r="J22" s="51">
        <v>15</v>
      </c>
      <c r="K22" s="52">
        <v>165.53333333333333</v>
      </c>
      <c r="M22" s="50">
        <v>19</v>
      </c>
      <c r="N22" s="36" t="s">
        <v>61</v>
      </c>
      <c r="O22" s="51">
        <v>2402</v>
      </c>
      <c r="P22" s="51">
        <v>15</v>
      </c>
      <c r="Q22" s="52">
        <v>160.13333333333333</v>
      </c>
      <c r="S22" s="50">
        <v>19</v>
      </c>
      <c r="T22" s="36" t="s">
        <v>61</v>
      </c>
      <c r="U22" s="53">
        <f>SUM(Tableau39443749654184[[#This Row],[QA]]-Tableau293438497542910[[#This Row],[QA]]-Tableau2934384975429214[[#This Row],[QA]]-Tableau19243649554073[[#This Row],[QA]])</f>
        <v>1358</v>
      </c>
      <c r="V22" s="53">
        <f>SUM(Tableau39443749654184[[#This Row],[Parties]]-Tableau293438497542910[[#This Row],[Parties]]-Tableau2934384975429214[[#This Row],[Parties]]-Tableau19243649554073[[#This Row],[Parties]])</f>
        <v>9</v>
      </c>
      <c r="W22" s="54">
        <f t="shared" si="1"/>
        <v>150.88888888888889</v>
      </c>
      <c r="Y22" s="50">
        <v>21</v>
      </c>
      <c r="Z22" s="36" t="s">
        <v>61</v>
      </c>
      <c r="AA22" s="145">
        <v>6789</v>
      </c>
      <c r="AB22" s="145">
        <v>42</v>
      </c>
      <c r="AC22" s="145">
        <v>161.63999999999999</v>
      </c>
    </row>
    <row r="23" spans="1:29" ht="16.149999999999999" customHeight="1" thickBot="1" x14ac:dyDescent="0.3">
      <c r="A23" s="38">
        <v>20</v>
      </c>
      <c r="B23" s="36" t="s">
        <v>19</v>
      </c>
      <c r="C23" s="55">
        <v>1120</v>
      </c>
      <c r="D23" s="55">
        <v>6</v>
      </c>
      <c r="E23" s="55">
        <v>186.67</v>
      </c>
      <c r="G23" s="50">
        <v>20</v>
      </c>
      <c r="H23" s="36" t="s">
        <v>19</v>
      </c>
      <c r="I23" s="51">
        <v>1824</v>
      </c>
      <c r="J23" s="51">
        <v>9</v>
      </c>
      <c r="K23" s="52">
        <v>202.66666666666666</v>
      </c>
      <c r="M23" s="50">
        <v>20</v>
      </c>
      <c r="N23" s="36" t="s">
        <v>19</v>
      </c>
      <c r="O23" s="51">
        <v>2285</v>
      </c>
      <c r="P23" s="51">
        <v>12</v>
      </c>
      <c r="Q23" s="52">
        <v>190.41666666666666</v>
      </c>
      <c r="S23" s="50">
        <v>20</v>
      </c>
      <c r="T23" s="36" t="s">
        <v>19</v>
      </c>
      <c r="U23" s="53">
        <f>SUM(Tableau39443749654184[[#This Row],[QA]]-Tableau293438497542910[[#This Row],[QA]]-Tableau2934384975429214[[#This Row],[QA]]-Tableau19243649554073[[#This Row],[QA]])</f>
        <v>1624</v>
      </c>
      <c r="V23" s="53">
        <f>SUM(Tableau39443749654184[[#This Row],[Parties]]-Tableau293438497542910[[#This Row],[Parties]]-Tableau2934384975429214[[#This Row],[Parties]]-Tableau19243649554073[[#This Row],[Parties]])</f>
        <v>9</v>
      </c>
      <c r="W23" s="54">
        <f t="shared" si="1"/>
        <v>180.44444444444446</v>
      </c>
      <c r="Y23" s="50">
        <v>22</v>
      </c>
      <c r="Z23" s="36" t="s">
        <v>19</v>
      </c>
      <c r="AA23" s="145">
        <v>6853</v>
      </c>
      <c r="AB23" s="145">
        <v>36</v>
      </c>
      <c r="AC23" s="145">
        <v>190.36</v>
      </c>
    </row>
    <row r="24" spans="1:29" ht="16.149999999999999" customHeight="1" thickBot="1" x14ac:dyDescent="0.3">
      <c r="A24" s="38">
        <v>21</v>
      </c>
      <c r="B24" s="36" t="s">
        <v>22</v>
      </c>
      <c r="C24" s="55">
        <v>1684</v>
      </c>
      <c r="D24" s="55">
        <v>9</v>
      </c>
      <c r="E24" s="55">
        <v>187.11</v>
      </c>
      <c r="G24" s="50">
        <v>21</v>
      </c>
      <c r="H24" s="36" t="s">
        <v>22</v>
      </c>
      <c r="I24" s="51">
        <v>3765</v>
      </c>
      <c r="J24" s="51">
        <v>21</v>
      </c>
      <c r="K24" s="52">
        <v>179.28571428571428</v>
      </c>
      <c r="M24" s="50">
        <v>21</v>
      </c>
      <c r="N24" s="36" t="s">
        <v>22</v>
      </c>
      <c r="O24" s="51">
        <v>5378</v>
      </c>
      <c r="P24" s="51">
        <v>27</v>
      </c>
      <c r="Q24" s="52">
        <v>199.18518518518519</v>
      </c>
      <c r="S24" s="50">
        <v>21</v>
      </c>
      <c r="T24" s="36" t="s">
        <v>22</v>
      </c>
      <c r="U24" s="53">
        <f>SUM(Tableau39443749654184[[#This Row],[QA]]-Tableau293438497542910[[#This Row],[QA]]-Tableau2934384975429214[[#This Row],[QA]]-Tableau19243649554073[[#This Row],[QA]])</f>
        <v>543</v>
      </c>
      <c r="V24" s="53">
        <f>SUM(Tableau39443749654184[[#This Row],[Parties]]-Tableau293438497542910[[#This Row],[Parties]]-Tableau2934384975429214[[#This Row],[Parties]]-Tableau19243649554073[[#This Row],[Parties]])</f>
        <v>3</v>
      </c>
      <c r="W24" s="54">
        <f t="shared" si="1"/>
        <v>181</v>
      </c>
      <c r="Y24" s="50">
        <v>23</v>
      </c>
      <c r="Z24" s="36" t="s">
        <v>22</v>
      </c>
      <c r="AA24" s="145">
        <v>11370</v>
      </c>
      <c r="AB24" s="145">
        <v>60</v>
      </c>
      <c r="AC24" s="145">
        <v>189.5</v>
      </c>
    </row>
    <row r="25" spans="1:29" ht="16.149999999999999" customHeight="1" thickBot="1" x14ac:dyDescent="0.3">
      <c r="A25" s="38">
        <v>22</v>
      </c>
      <c r="B25" s="36" t="s">
        <v>35</v>
      </c>
      <c r="C25" s="55">
        <v>949</v>
      </c>
      <c r="D25" s="55">
        <v>6</v>
      </c>
      <c r="E25" s="55">
        <v>158.16999999999999</v>
      </c>
      <c r="G25" s="50">
        <v>22</v>
      </c>
      <c r="H25" s="36" t="s">
        <v>35</v>
      </c>
      <c r="I25" s="51">
        <v>2438</v>
      </c>
      <c r="J25" s="51">
        <v>15</v>
      </c>
      <c r="K25" s="52">
        <v>162.53333333333333</v>
      </c>
      <c r="M25" s="50">
        <v>22</v>
      </c>
      <c r="N25" s="36" t="s">
        <v>35</v>
      </c>
      <c r="O25" s="51">
        <v>1464</v>
      </c>
      <c r="P25" s="51">
        <v>9</v>
      </c>
      <c r="Q25" s="52">
        <v>162.66666666666666</v>
      </c>
      <c r="S25" s="50">
        <v>22</v>
      </c>
      <c r="T25" s="36" t="s">
        <v>35</v>
      </c>
      <c r="U25" s="53">
        <f>SUM(Tableau39443749654184[[#This Row],[QA]]-Tableau293438497542910[[#This Row],[QA]]-Tableau2934384975429214[[#This Row],[QA]]-Tableau19243649554073[[#This Row],[QA]])</f>
        <v>1493</v>
      </c>
      <c r="V25" s="53">
        <f>SUM(Tableau39443749654184[[#This Row],[Parties]]-Tableau293438497542910[[#This Row],[Parties]]-Tableau2934384975429214[[#This Row],[Parties]]-Tableau19243649554073[[#This Row],[Parties]])</f>
        <v>9</v>
      </c>
      <c r="W25" s="54">
        <f t="shared" si="1"/>
        <v>165.88888888888889</v>
      </c>
      <c r="Y25" s="50">
        <v>24</v>
      </c>
      <c r="Z25" s="36" t="s">
        <v>35</v>
      </c>
      <c r="AA25" s="145">
        <v>6344</v>
      </c>
      <c r="AB25" s="145">
        <v>39</v>
      </c>
      <c r="AC25" s="145">
        <v>162.66999999999999</v>
      </c>
    </row>
    <row r="26" spans="1:29" ht="16.149999999999999" customHeight="1" thickBot="1" x14ac:dyDescent="0.3">
      <c r="A26" s="38">
        <v>23</v>
      </c>
      <c r="B26" s="36" t="s">
        <v>57</v>
      </c>
      <c r="C26" s="55">
        <v>479</v>
      </c>
      <c r="D26" s="55">
        <v>3</v>
      </c>
      <c r="E26" s="55">
        <v>159.66999999999999</v>
      </c>
      <c r="G26" s="50">
        <v>23</v>
      </c>
      <c r="H26" s="36" t="s">
        <v>57</v>
      </c>
      <c r="I26" s="51">
        <v>1474</v>
      </c>
      <c r="J26" s="51">
        <v>9</v>
      </c>
      <c r="K26" s="52">
        <v>163.77777777777777</v>
      </c>
      <c r="M26" s="50">
        <v>23</v>
      </c>
      <c r="N26" s="36" t="s">
        <v>57</v>
      </c>
      <c r="O26" s="51">
        <v>1546</v>
      </c>
      <c r="P26" s="51">
        <v>9</v>
      </c>
      <c r="Q26" s="52">
        <v>171.77777777777777</v>
      </c>
      <c r="S26" s="50">
        <v>23</v>
      </c>
      <c r="T26" s="36" t="s">
        <v>57</v>
      </c>
      <c r="U26" s="53">
        <f>SUM(Tableau39443749654184[[#This Row],[QA]]-Tableau293438497542910[[#This Row],[QA]]-Tableau2934384975429214[[#This Row],[QA]]-Tableau19243649554073[[#This Row],[QA]])</f>
        <v>436</v>
      </c>
      <c r="V26" s="53">
        <f>SUM(Tableau39443749654184[[#This Row],[Parties]]-Tableau293438497542910[[#This Row],[Parties]]-Tableau2934384975429214[[#This Row],[Parties]]-Tableau19243649554073[[#This Row],[Parties]])</f>
        <v>3</v>
      </c>
      <c r="W26" s="54">
        <f t="shared" si="1"/>
        <v>145.33333333333334</v>
      </c>
      <c r="Y26" s="50">
        <v>25</v>
      </c>
      <c r="Z26" s="36" t="s">
        <v>57</v>
      </c>
      <c r="AA26" s="145">
        <v>3935</v>
      </c>
      <c r="AB26" s="145">
        <v>24</v>
      </c>
      <c r="AC26" s="145">
        <v>163.96</v>
      </c>
    </row>
    <row r="27" spans="1:29" ht="16.149999999999999" customHeight="1" thickBot="1" x14ac:dyDescent="0.3">
      <c r="A27" s="38">
        <v>24</v>
      </c>
      <c r="B27" s="36" t="s">
        <v>11</v>
      </c>
      <c r="C27" s="55">
        <v>459</v>
      </c>
      <c r="D27" s="55">
        <v>3</v>
      </c>
      <c r="E27" s="55">
        <v>153</v>
      </c>
      <c r="G27" s="50">
        <v>24</v>
      </c>
      <c r="H27" s="36" t="s">
        <v>11</v>
      </c>
      <c r="I27" s="51">
        <v>5026</v>
      </c>
      <c r="J27" s="51">
        <v>27</v>
      </c>
      <c r="K27" s="52">
        <v>186.14814814814815</v>
      </c>
      <c r="M27" s="50">
        <v>24</v>
      </c>
      <c r="N27" s="36" t="s">
        <v>11</v>
      </c>
      <c r="O27" s="51">
        <v>4408</v>
      </c>
      <c r="P27" s="51">
        <v>24</v>
      </c>
      <c r="Q27" s="52">
        <v>183.66666666666666</v>
      </c>
      <c r="S27" s="50">
        <v>24</v>
      </c>
      <c r="T27" s="36" t="s">
        <v>11</v>
      </c>
      <c r="U27" s="53">
        <f>SUM(Tableau39443749654184[[#This Row],[QA]]-Tableau293438497542910[[#This Row],[QA]]-Tableau2934384975429214[[#This Row],[QA]]-Tableau19243649554073[[#This Row],[QA]])</f>
        <v>2728</v>
      </c>
      <c r="V27" s="53">
        <f>SUM(Tableau39443749654184[[#This Row],[Parties]]-Tableau293438497542910[[#This Row],[Parties]]-Tableau2934384975429214[[#This Row],[Parties]]-Tableau19243649554073[[#This Row],[Parties]])</f>
        <v>15</v>
      </c>
      <c r="W27" s="54">
        <f t="shared" si="1"/>
        <v>181.86666666666667</v>
      </c>
      <c r="Y27" s="50">
        <v>26</v>
      </c>
      <c r="Z27" s="36" t="s">
        <v>11</v>
      </c>
      <c r="AA27" s="145">
        <v>12621</v>
      </c>
      <c r="AB27" s="145">
        <v>69</v>
      </c>
      <c r="AC27" s="145">
        <v>182.91</v>
      </c>
    </row>
    <row r="28" spans="1:29" ht="16.149999999999999" customHeight="1" thickBot="1" x14ac:dyDescent="0.3">
      <c r="A28" s="38">
        <v>25</v>
      </c>
      <c r="B28" s="36" t="s">
        <v>69</v>
      </c>
      <c r="C28" s="57">
        <v>0</v>
      </c>
      <c r="D28" s="57">
        <v>0</v>
      </c>
      <c r="E28" s="58">
        <v>0</v>
      </c>
      <c r="G28" s="50">
        <v>25</v>
      </c>
      <c r="H28" s="36" t="s">
        <v>69</v>
      </c>
      <c r="I28" s="51">
        <v>1641</v>
      </c>
      <c r="J28" s="51">
        <v>9</v>
      </c>
      <c r="K28" s="52">
        <v>182.33333333333334</v>
      </c>
      <c r="M28" s="50">
        <v>25</v>
      </c>
      <c r="N28" s="36" t="s">
        <v>69</v>
      </c>
      <c r="O28" s="51">
        <v>1112</v>
      </c>
      <c r="P28" s="51">
        <v>6</v>
      </c>
      <c r="Q28" s="52">
        <v>185.33333333333334</v>
      </c>
      <c r="S28" s="50">
        <v>25</v>
      </c>
      <c r="T28" s="36" t="s">
        <v>69</v>
      </c>
      <c r="U28" s="53">
        <f>SUM(Tableau39443749654184[[#This Row],[QA]]-Tableau293438497542910[[#This Row],[QA]]-Tableau2934384975429214[[#This Row],[QA]]-Tableau19243649554073[[#This Row],[QA]])</f>
        <v>1751</v>
      </c>
      <c r="V28" s="53">
        <f>SUM(Tableau39443749654184[[#This Row],[Parties]]-Tableau293438497542910[[#This Row],[Parties]]-Tableau2934384975429214[[#This Row],[Parties]]-Tableau19243649554073[[#This Row],[Parties]])</f>
        <v>9</v>
      </c>
      <c r="W28" s="54">
        <f t="shared" si="1"/>
        <v>194.55555555555554</v>
      </c>
      <c r="Y28" s="50">
        <v>27</v>
      </c>
      <c r="Z28" s="36" t="s">
        <v>69</v>
      </c>
      <c r="AA28" s="145">
        <v>4504</v>
      </c>
      <c r="AB28" s="145">
        <v>24</v>
      </c>
      <c r="AC28" s="145">
        <v>187.67</v>
      </c>
    </row>
    <row r="29" spans="1:29" ht="16.149999999999999" customHeight="1" thickBot="1" x14ac:dyDescent="0.3">
      <c r="A29" s="38">
        <v>26</v>
      </c>
      <c r="B29" s="36" t="s">
        <v>64</v>
      </c>
      <c r="C29" s="55">
        <v>600</v>
      </c>
      <c r="D29" s="55">
        <v>3</v>
      </c>
      <c r="E29" s="55">
        <v>200</v>
      </c>
      <c r="G29" s="50">
        <v>26</v>
      </c>
      <c r="H29" s="36" t="s">
        <v>65</v>
      </c>
      <c r="I29" s="51">
        <v>517</v>
      </c>
      <c r="J29" s="51">
        <v>3</v>
      </c>
      <c r="K29" s="52">
        <v>172.33333333333334</v>
      </c>
      <c r="M29" s="50">
        <v>26</v>
      </c>
      <c r="N29" s="36" t="s">
        <v>65</v>
      </c>
      <c r="O29" s="51">
        <v>0</v>
      </c>
      <c r="P29" s="51">
        <v>0</v>
      </c>
      <c r="Q29" s="52" t="e">
        <v>#DIV/0!</v>
      </c>
      <c r="S29" s="50">
        <v>26</v>
      </c>
      <c r="T29" s="36" t="s">
        <v>65</v>
      </c>
      <c r="U29" s="53">
        <f>SUM(Tableau39443749654184[[#This Row],[QA]]-Tableau293438497542910[[#This Row],[QA]]-Tableau2934384975429214[[#This Row],[QA]]-Tableau19243649554073[[#This Row],[QA]])</f>
        <v>1119</v>
      </c>
      <c r="V29" s="53">
        <f>SUM(Tableau39443749654184[[#This Row],[Parties]]-Tableau293438497542910[[#This Row],[Parties]]-Tableau2934384975429214[[#This Row],[Parties]]-Tableau19243649554073[[#This Row],[Parties]])</f>
        <v>6</v>
      </c>
      <c r="W29" s="54">
        <f t="shared" si="1"/>
        <v>186.5</v>
      </c>
      <c r="Y29" s="50">
        <v>28</v>
      </c>
      <c r="Z29" s="36" t="s">
        <v>65</v>
      </c>
      <c r="AA29" s="145">
        <v>2236</v>
      </c>
      <c r="AB29" s="145">
        <v>12</v>
      </c>
      <c r="AC29" s="145">
        <v>186.33</v>
      </c>
    </row>
    <row r="30" spans="1:29" ht="16.149999999999999" customHeight="1" thickBot="1" x14ac:dyDescent="0.3">
      <c r="A30" s="38">
        <v>27</v>
      </c>
      <c r="B30" s="36" t="s">
        <v>83</v>
      </c>
      <c r="C30" s="57">
        <v>0</v>
      </c>
      <c r="D30" s="57">
        <v>0</v>
      </c>
      <c r="E30" s="58">
        <v>0</v>
      </c>
      <c r="G30" s="50">
        <v>27</v>
      </c>
      <c r="H30" s="36" t="s">
        <v>83</v>
      </c>
      <c r="I30" s="51">
        <v>0</v>
      </c>
      <c r="J30" s="51">
        <v>0</v>
      </c>
      <c r="K30" s="52">
        <v>0</v>
      </c>
      <c r="M30" s="50">
        <v>27</v>
      </c>
      <c r="N30" s="36" t="s">
        <v>83</v>
      </c>
      <c r="O30" s="51">
        <v>438</v>
      </c>
      <c r="P30" s="51">
        <v>3</v>
      </c>
      <c r="Q30" s="52">
        <v>146</v>
      </c>
      <c r="S30" s="50">
        <v>27</v>
      </c>
      <c r="T30" s="36" t="s">
        <v>83</v>
      </c>
      <c r="U30" s="53">
        <f>SUM(Tableau39443749654184[[#This Row],[QA]]-Tableau293438497542910[[#This Row],[QA]]-Tableau2934384975429214[[#This Row],[QA]]-Tableau19243649554073[[#This Row],[QA]])</f>
        <v>0</v>
      </c>
      <c r="V30" s="53">
        <f>SUM(Tableau39443749654184[[#This Row],[Parties]]-Tableau293438497542910[[#This Row],[Parties]]-Tableau2934384975429214[[#This Row],[Parties]]-Tableau19243649554073[[#This Row],[Parties]])</f>
        <v>0</v>
      </c>
      <c r="W30" s="54" t="e">
        <f t="shared" si="1"/>
        <v>#DIV/0!</v>
      </c>
      <c r="Y30" s="50">
        <v>29</v>
      </c>
      <c r="Z30" s="36" t="s">
        <v>83</v>
      </c>
      <c r="AA30" s="145">
        <v>438</v>
      </c>
      <c r="AB30" s="145">
        <v>3</v>
      </c>
      <c r="AC30" s="145">
        <v>146</v>
      </c>
    </row>
    <row r="31" spans="1:29" ht="16.149999999999999" customHeight="1" thickBot="1" x14ac:dyDescent="0.3">
      <c r="A31" s="38">
        <v>28</v>
      </c>
      <c r="B31" s="36" t="s">
        <v>32</v>
      </c>
      <c r="C31" s="55">
        <v>1805</v>
      </c>
      <c r="D31" s="55">
        <v>9</v>
      </c>
      <c r="E31" s="55">
        <v>200.56</v>
      </c>
      <c r="G31" s="50">
        <v>28</v>
      </c>
      <c r="H31" s="36" t="s">
        <v>32</v>
      </c>
      <c r="I31" s="51">
        <v>4548</v>
      </c>
      <c r="J31" s="51">
        <v>24</v>
      </c>
      <c r="K31" s="52">
        <v>189.5</v>
      </c>
      <c r="M31" s="50">
        <v>28</v>
      </c>
      <c r="N31" s="36" t="s">
        <v>32</v>
      </c>
      <c r="O31" s="51">
        <v>4952</v>
      </c>
      <c r="P31" s="51">
        <v>27</v>
      </c>
      <c r="Q31" s="52">
        <v>183.40740740740742</v>
      </c>
      <c r="S31" s="50">
        <v>28</v>
      </c>
      <c r="T31" s="36" t="s">
        <v>32</v>
      </c>
      <c r="U31" s="53">
        <f>SUM(Tableau39443749654184[[#This Row],[QA]]-Tableau293438497542910[[#This Row],[QA]]-Tableau2934384975429214[[#This Row],[QA]]-Tableau19243649554073[[#This Row],[QA]])</f>
        <v>3517</v>
      </c>
      <c r="V31" s="53">
        <f>SUM(Tableau39443749654184[[#This Row],[Parties]]-Tableau293438497542910[[#This Row],[Parties]]-Tableau2934384975429214[[#This Row],[Parties]]-Tableau19243649554073[[#This Row],[Parties]])</f>
        <v>18</v>
      </c>
      <c r="W31" s="54">
        <f t="shared" si="1"/>
        <v>195.38888888888889</v>
      </c>
      <c r="Y31" s="50">
        <v>30</v>
      </c>
      <c r="Z31" s="36" t="s">
        <v>32</v>
      </c>
      <c r="AA31" s="145">
        <v>14822</v>
      </c>
      <c r="AB31" s="145">
        <v>78</v>
      </c>
      <c r="AC31" s="145">
        <v>190.03</v>
      </c>
    </row>
    <row r="32" spans="1:29" s="56" customFormat="1" ht="16.149999999999999" customHeight="1" thickBot="1" x14ac:dyDescent="0.3">
      <c r="A32" s="38">
        <v>29</v>
      </c>
      <c r="B32" s="36" t="s">
        <v>12</v>
      </c>
      <c r="C32" s="55">
        <v>457</v>
      </c>
      <c r="D32" s="55">
        <v>3</v>
      </c>
      <c r="E32" s="55">
        <v>152.33000000000001</v>
      </c>
      <c r="G32" s="50">
        <v>29</v>
      </c>
      <c r="H32" s="36" t="s">
        <v>12</v>
      </c>
      <c r="I32" s="51">
        <v>2537</v>
      </c>
      <c r="J32" s="51">
        <v>15</v>
      </c>
      <c r="K32" s="52">
        <v>169.13333333333333</v>
      </c>
      <c r="M32" s="50">
        <v>29</v>
      </c>
      <c r="N32" s="36" t="s">
        <v>12</v>
      </c>
      <c r="O32" s="51">
        <v>2402</v>
      </c>
      <c r="P32" s="51">
        <v>15</v>
      </c>
      <c r="Q32" s="52">
        <v>160.13333333333333</v>
      </c>
      <c r="S32" s="50">
        <v>29</v>
      </c>
      <c r="T32" s="36" t="s">
        <v>12</v>
      </c>
      <c r="U32" s="53">
        <f>SUM(Tableau39443749654184[[#This Row],[QA]]-Tableau293438497542910[[#This Row],[QA]]-Tableau2934384975429214[[#This Row],[QA]]-Tableau19243649554073[[#This Row],[QA]])</f>
        <v>1502</v>
      </c>
      <c r="V32" s="53">
        <f>SUM(Tableau39443749654184[[#This Row],[Parties]]-Tableau293438497542910[[#This Row],[Parties]]-Tableau2934384975429214[[#This Row],[Parties]]-Tableau19243649554073[[#This Row],[Parties]])</f>
        <v>9</v>
      </c>
      <c r="W32" s="54">
        <f t="shared" si="1"/>
        <v>166.88888888888889</v>
      </c>
      <c r="Y32" s="50">
        <v>31</v>
      </c>
      <c r="Z32" s="36" t="s">
        <v>12</v>
      </c>
      <c r="AA32" s="145">
        <v>6898</v>
      </c>
      <c r="AB32" s="145">
        <v>42</v>
      </c>
      <c r="AC32" s="145">
        <v>164.24</v>
      </c>
    </row>
    <row r="33" spans="1:29" s="56" customFormat="1" ht="16.149999999999999" customHeight="1" thickBot="1" x14ac:dyDescent="0.3">
      <c r="A33" s="38">
        <v>30</v>
      </c>
      <c r="B33" s="36" t="s">
        <v>60</v>
      </c>
      <c r="C33" s="55">
        <v>429</v>
      </c>
      <c r="D33" s="55">
        <v>3</v>
      </c>
      <c r="E33" s="55">
        <v>143</v>
      </c>
      <c r="G33" s="50">
        <v>30</v>
      </c>
      <c r="H33" s="36" t="s">
        <v>60</v>
      </c>
      <c r="I33" s="51">
        <v>2427</v>
      </c>
      <c r="J33" s="51">
        <v>18</v>
      </c>
      <c r="K33" s="52">
        <v>134.83333333333334</v>
      </c>
      <c r="M33" s="50">
        <v>30</v>
      </c>
      <c r="N33" s="36" t="s">
        <v>60</v>
      </c>
      <c r="O33" s="51">
        <v>3062</v>
      </c>
      <c r="P33" s="51">
        <v>21</v>
      </c>
      <c r="Q33" s="52">
        <v>145.8095238095238</v>
      </c>
      <c r="S33" s="50">
        <v>30</v>
      </c>
      <c r="T33" s="36" t="s">
        <v>60</v>
      </c>
      <c r="U33" s="53">
        <f>SUM(Tableau39443749654184[[#This Row],[QA]]-Tableau293438497542910[[#This Row],[QA]]-Tableau2934384975429214[[#This Row],[QA]]-Tableau19243649554073[[#This Row],[QA]])</f>
        <v>1545</v>
      </c>
      <c r="V33" s="53">
        <f>SUM(Tableau39443749654184[[#This Row],[Parties]]-Tableau293438497542910[[#This Row],[Parties]]-Tableau2934384975429214[[#This Row],[Parties]]-Tableau19243649554073[[#This Row],[Parties]])</f>
        <v>12</v>
      </c>
      <c r="W33" s="54">
        <f t="shared" si="1"/>
        <v>128.75</v>
      </c>
      <c r="Y33" s="50">
        <v>32</v>
      </c>
      <c r="Z33" s="36" t="s">
        <v>60</v>
      </c>
      <c r="AA33" s="145">
        <v>7463</v>
      </c>
      <c r="AB33" s="145">
        <v>54</v>
      </c>
      <c r="AC33" s="145">
        <v>138.19999999999999</v>
      </c>
    </row>
    <row r="34" spans="1:29" s="56" customFormat="1" ht="16.149999999999999" customHeight="1" thickBot="1" x14ac:dyDescent="0.3">
      <c r="A34" s="38">
        <v>31</v>
      </c>
      <c r="B34" s="36" t="s">
        <v>67</v>
      </c>
      <c r="C34" s="57">
        <v>0</v>
      </c>
      <c r="D34" s="57">
        <v>0</v>
      </c>
      <c r="E34" s="58">
        <v>0</v>
      </c>
      <c r="G34" s="50">
        <v>31</v>
      </c>
      <c r="H34" s="36" t="s">
        <v>67</v>
      </c>
      <c r="I34" s="51">
        <v>1856</v>
      </c>
      <c r="J34" s="51">
        <v>12</v>
      </c>
      <c r="K34" s="52">
        <v>154.66666666666666</v>
      </c>
      <c r="M34" s="50">
        <v>31</v>
      </c>
      <c r="N34" s="36" t="s">
        <v>67</v>
      </c>
      <c r="O34" s="51">
        <v>2051</v>
      </c>
      <c r="P34" s="51">
        <v>12</v>
      </c>
      <c r="Q34" s="52">
        <v>170.91666666666666</v>
      </c>
      <c r="S34" s="50">
        <v>31</v>
      </c>
      <c r="T34" s="36" t="s">
        <v>67</v>
      </c>
      <c r="U34" s="53">
        <f>SUM(Tableau39443749654184[[#This Row],[QA]]-Tableau293438497542910[[#This Row],[QA]]-Tableau2934384975429214[[#This Row],[QA]]-Tableau19243649554073[[#This Row],[QA]])</f>
        <v>535</v>
      </c>
      <c r="V34" s="53">
        <f>SUM(Tableau39443749654184[[#This Row],[Parties]]-Tableau293438497542910[[#This Row],[Parties]]-Tableau2934384975429214[[#This Row],[Parties]]-Tableau19243649554073[[#This Row],[Parties]])</f>
        <v>3</v>
      </c>
      <c r="W34" s="54">
        <f t="shared" si="1"/>
        <v>178.33333333333334</v>
      </c>
      <c r="Y34" s="50">
        <v>33</v>
      </c>
      <c r="Z34" s="36" t="s">
        <v>67</v>
      </c>
      <c r="AA34" s="145">
        <v>4442</v>
      </c>
      <c r="AB34" s="145">
        <v>27</v>
      </c>
      <c r="AC34" s="145">
        <v>164.52</v>
      </c>
    </row>
    <row r="35" spans="1:29" s="56" customFormat="1" ht="16.149999999999999" customHeight="1" thickBot="1" x14ac:dyDescent="0.3">
      <c r="A35" s="38">
        <v>32</v>
      </c>
      <c r="B35" s="36" t="s">
        <v>49</v>
      </c>
      <c r="C35" s="55">
        <v>589</v>
      </c>
      <c r="D35" s="55">
        <v>3</v>
      </c>
      <c r="E35" s="55">
        <v>196.33</v>
      </c>
      <c r="G35" s="50">
        <v>32</v>
      </c>
      <c r="H35" s="36" t="s">
        <v>49</v>
      </c>
      <c r="I35" s="51">
        <v>2859</v>
      </c>
      <c r="J35" s="51">
        <v>15</v>
      </c>
      <c r="K35" s="52">
        <v>190.6</v>
      </c>
      <c r="M35" s="50">
        <v>32</v>
      </c>
      <c r="N35" s="36" t="s">
        <v>49</v>
      </c>
      <c r="O35" s="51">
        <v>2697</v>
      </c>
      <c r="P35" s="51">
        <v>15</v>
      </c>
      <c r="Q35" s="52">
        <v>179.8</v>
      </c>
      <c r="S35" s="50">
        <v>32</v>
      </c>
      <c r="T35" s="36" t="s">
        <v>49</v>
      </c>
      <c r="U35" s="53">
        <f>SUM(Tableau39443749654184[[#This Row],[QA]]-Tableau293438497542910[[#This Row],[QA]]-Tableau2934384975429214[[#This Row],[QA]]-Tableau19243649554073[[#This Row],[QA]])</f>
        <v>1015</v>
      </c>
      <c r="V35" s="53">
        <f>SUM(Tableau39443749654184[[#This Row],[Parties]]-Tableau293438497542910[[#This Row],[Parties]]-Tableau2934384975429214[[#This Row],[Parties]]-Tableau19243649554073[[#This Row],[Parties]])</f>
        <v>6</v>
      </c>
      <c r="W35" s="54">
        <f t="shared" si="1"/>
        <v>169.16666666666666</v>
      </c>
      <c r="Y35" s="50">
        <v>34</v>
      </c>
      <c r="Z35" s="36" t="s">
        <v>49</v>
      </c>
      <c r="AA35" s="145">
        <v>7160</v>
      </c>
      <c r="AB35" s="145">
        <v>39</v>
      </c>
      <c r="AC35" s="145">
        <v>183.59</v>
      </c>
    </row>
    <row r="36" spans="1:29" s="56" customFormat="1" ht="16.149999999999999" customHeight="1" thickBot="1" x14ac:dyDescent="0.3">
      <c r="A36" s="38">
        <v>33</v>
      </c>
      <c r="B36" s="36" t="s">
        <v>13</v>
      </c>
      <c r="C36" s="55">
        <v>1015</v>
      </c>
      <c r="D36" s="55">
        <v>6</v>
      </c>
      <c r="E36" s="55">
        <v>169.17</v>
      </c>
      <c r="G36" s="50">
        <v>33</v>
      </c>
      <c r="H36" s="36" t="s">
        <v>13</v>
      </c>
      <c r="I36" s="51">
        <v>2050</v>
      </c>
      <c r="J36" s="51">
        <v>12</v>
      </c>
      <c r="K36" s="52">
        <v>170.83333333333334</v>
      </c>
      <c r="M36" s="50">
        <v>33</v>
      </c>
      <c r="N36" s="36" t="s">
        <v>13</v>
      </c>
      <c r="O36" s="51">
        <v>3800</v>
      </c>
      <c r="P36" s="51">
        <v>21</v>
      </c>
      <c r="Q36" s="52">
        <v>180.95238095238096</v>
      </c>
      <c r="S36" s="50">
        <v>33</v>
      </c>
      <c r="T36" s="36" t="s">
        <v>13</v>
      </c>
      <c r="U36" s="53">
        <f>SUM(Tableau39443749654184[[#This Row],[QA]]-Tableau293438497542910[[#This Row],[QA]]-Tableau2934384975429214[[#This Row],[QA]]-Tableau19243649554073[[#This Row],[QA]])</f>
        <v>3030</v>
      </c>
      <c r="V36" s="53">
        <f>SUM(Tableau39443749654184[[#This Row],[Parties]]-Tableau293438497542910[[#This Row],[Parties]]-Tableau2934384975429214[[#This Row],[Parties]]-Tableau19243649554073[[#This Row],[Parties]])</f>
        <v>16</v>
      </c>
      <c r="W36" s="54">
        <f t="shared" si="1"/>
        <v>189.375</v>
      </c>
      <c r="Y36" s="50">
        <v>35</v>
      </c>
      <c r="Z36" s="36" t="s">
        <v>13</v>
      </c>
      <c r="AA36" s="145">
        <v>9895</v>
      </c>
      <c r="AB36" s="145">
        <v>55</v>
      </c>
      <c r="AC36" s="145">
        <v>179.91</v>
      </c>
    </row>
    <row r="37" spans="1:29" ht="16.149999999999999" customHeight="1" thickBot="1" x14ac:dyDescent="0.3">
      <c r="A37" s="38">
        <v>34</v>
      </c>
      <c r="B37" s="36" t="s">
        <v>24</v>
      </c>
      <c r="C37" s="55">
        <v>1488</v>
      </c>
      <c r="D37" s="55">
        <v>9</v>
      </c>
      <c r="E37" s="55">
        <v>165.33</v>
      </c>
      <c r="G37" s="50">
        <v>34</v>
      </c>
      <c r="H37" s="36" t="s">
        <v>24</v>
      </c>
      <c r="I37" s="51">
        <v>2917</v>
      </c>
      <c r="J37" s="51">
        <v>18</v>
      </c>
      <c r="K37" s="52">
        <v>162.05555555555554</v>
      </c>
      <c r="M37" s="50">
        <v>34</v>
      </c>
      <c r="N37" s="36" t="s">
        <v>24</v>
      </c>
      <c r="O37" s="51">
        <v>2539</v>
      </c>
      <c r="P37" s="51">
        <v>15</v>
      </c>
      <c r="Q37" s="52">
        <v>169.26666666666668</v>
      </c>
      <c r="S37" s="50">
        <v>34</v>
      </c>
      <c r="T37" s="36" t="s">
        <v>24</v>
      </c>
      <c r="U37" s="53">
        <f>SUM(Tableau39443749654184[[#This Row],[QA]]-Tableau293438497542910[[#This Row],[QA]]-Tableau2934384975429214[[#This Row],[QA]]-Tableau19243649554073[[#This Row],[QA]])</f>
        <v>1535</v>
      </c>
      <c r="V37" s="53">
        <f>SUM(Tableau39443749654184[[#This Row],[Parties]]-Tableau293438497542910[[#This Row],[Parties]]-Tableau2934384975429214[[#This Row],[Parties]]-Tableau19243649554073[[#This Row],[Parties]])</f>
        <v>9</v>
      </c>
      <c r="W37" s="54">
        <f t="shared" si="1"/>
        <v>170.55555555555554</v>
      </c>
      <c r="Y37" s="50">
        <v>14</v>
      </c>
      <c r="Z37" s="36" t="s">
        <v>24</v>
      </c>
      <c r="AA37" s="145">
        <v>8479</v>
      </c>
      <c r="AB37" s="145">
        <v>51</v>
      </c>
      <c r="AC37" s="145">
        <v>166.25</v>
      </c>
    </row>
    <row r="38" spans="1:29" ht="15.75" customHeight="1" thickBot="1" x14ac:dyDescent="0.3">
      <c r="A38" s="38">
        <v>35</v>
      </c>
      <c r="B38" s="36" t="s">
        <v>56</v>
      </c>
      <c r="C38" s="55">
        <v>481</v>
      </c>
      <c r="D38" s="55">
        <v>3</v>
      </c>
      <c r="E38" s="55">
        <v>160.33000000000001</v>
      </c>
      <c r="G38" s="50">
        <v>35</v>
      </c>
      <c r="H38" s="36" t="s">
        <v>56</v>
      </c>
      <c r="I38" s="51">
        <v>2140</v>
      </c>
      <c r="J38" s="51">
        <v>12</v>
      </c>
      <c r="K38" s="52">
        <v>178.33333333333334</v>
      </c>
      <c r="M38" s="50">
        <v>35</v>
      </c>
      <c r="N38" s="36" t="s">
        <v>56</v>
      </c>
      <c r="O38" s="51">
        <v>2245</v>
      </c>
      <c r="P38" s="51">
        <v>12</v>
      </c>
      <c r="Q38" s="52">
        <v>187.08333333333334</v>
      </c>
      <c r="S38" s="50">
        <v>35</v>
      </c>
      <c r="T38" s="36" t="s">
        <v>56</v>
      </c>
      <c r="U38" s="53">
        <f>SUM(Tableau39443749654184[[#This Row],[QA]]-Tableau293438497542910[[#This Row],[QA]]-Tableau2934384975429214[[#This Row],[QA]]-Tableau19243649554073[[#This Row],[QA]])</f>
        <v>1091</v>
      </c>
      <c r="V38" s="53">
        <f>SUM(Tableau39443749654184[[#This Row],[Parties]]-Tableau293438497542910[[#This Row],[Parties]]-Tableau2934384975429214[[#This Row],[Parties]]-Tableau19243649554073[[#This Row],[Parties]])</f>
        <v>6</v>
      </c>
      <c r="W38" s="54">
        <f t="shared" si="1"/>
        <v>181.83333333333334</v>
      </c>
      <c r="Y38" s="50">
        <v>15</v>
      </c>
      <c r="Z38" s="36" t="s">
        <v>56</v>
      </c>
      <c r="AA38" s="145">
        <v>5957</v>
      </c>
      <c r="AB38" s="145">
        <v>33</v>
      </c>
      <c r="AC38" s="145">
        <v>180.52</v>
      </c>
    </row>
    <row r="39" spans="1:29" ht="15.75" customHeight="1" thickBot="1" x14ac:dyDescent="0.3">
      <c r="A39" s="38">
        <v>36</v>
      </c>
      <c r="B39" s="36" t="s">
        <v>43</v>
      </c>
      <c r="C39" s="55">
        <v>925</v>
      </c>
      <c r="D39" s="55">
        <v>6</v>
      </c>
      <c r="E39" s="55">
        <v>154.16999999999999</v>
      </c>
      <c r="G39" s="50">
        <v>36</v>
      </c>
      <c r="H39" s="36" t="s">
        <v>43</v>
      </c>
      <c r="I39" s="51">
        <v>2376</v>
      </c>
      <c r="J39" s="51">
        <v>15</v>
      </c>
      <c r="K39" s="52">
        <v>158.4</v>
      </c>
      <c r="M39" s="50">
        <v>36</v>
      </c>
      <c r="N39" s="36" t="s">
        <v>43</v>
      </c>
      <c r="O39" s="51">
        <v>986</v>
      </c>
      <c r="P39" s="51">
        <v>6</v>
      </c>
      <c r="Q39" s="52">
        <v>164.33333333333334</v>
      </c>
      <c r="S39" s="50">
        <v>36</v>
      </c>
      <c r="T39" s="36" t="s">
        <v>43</v>
      </c>
      <c r="U39" s="53">
        <f>SUM(Tableau39443749654184[[#This Row],[QA]]-Tableau293438497542910[[#This Row],[QA]]-Tableau2934384975429214[[#This Row],[QA]]-Tableau19243649554073[[#This Row],[QA]])</f>
        <v>1487</v>
      </c>
      <c r="V39" s="53">
        <f>SUM(Tableau39443749654184[[#This Row],[Parties]]-Tableau293438497542910[[#This Row],[Parties]]-Tableau2934384975429214[[#This Row],[Parties]]-Tableau19243649554073[[#This Row],[Parties]])</f>
        <v>9</v>
      </c>
      <c r="W39" s="54">
        <f t="shared" si="1"/>
        <v>165.22222222222223</v>
      </c>
      <c r="Y39" s="50">
        <v>36</v>
      </c>
      <c r="Z39" s="36" t="s">
        <v>43</v>
      </c>
      <c r="AA39" s="145">
        <v>5774</v>
      </c>
      <c r="AB39" s="145">
        <v>36</v>
      </c>
      <c r="AC39" s="145">
        <v>160.38999999999999</v>
      </c>
    </row>
    <row r="40" spans="1:29" ht="15.75" customHeight="1" thickBot="1" x14ac:dyDescent="0.3">
      <c r="A40" s="38">
        <v>37</v>
      </c>
      <c r="B40" s="36" t="s">
        <v>39</v>
      </c>
      <c r="C40" s="55">
        <v>1418</v>
      </c>
      <c r="D40" s="55">
        <v>9</v>
      </c>
      <c r="E40" s="55">
        <v>157.56</v>
      </c>
      <c r="G40" s="50">
        <v>37</v>
      </c>
      <c r="H40" s="36" t="s">
        <v>39</v>
      </c>
      <c r="I40" s="51">
        <v>3059</v>
      </c>
      <c r="J40" s="51">
        <v>18</v>
      </c>
      <c r="K40" s="52">
        <v>169.94444444444446</v>
      </c>
      <c r="M40" s="50">
        <v>37</v>
      </c>
      <c r="N40" s="36" t="s">
        <v>39</v>
      </c>
      <c r="O40" s="51">
        <v>2352</v>
      </c>
      <c r="P40" s="51">
        <v>15</v>
      </c>
      <c r="Q40" s="52">
        <v>156.80000000000001</v>
      </c>
      <c r="S40" s="50">
        <v>37</v>
      </c>
      <c r="T40" s="36" t="s">
        <v>39</v>
      </c>
      <c r="U40" s="53">
        <f>SUM(Tableau39443749654184[[#This Row],[QA]]-Tableau293438497542910[[#This Row],[QA]]-Tableau2934384975429214[[#This Row],[QA]]-Tableau19243649554073[[#This Row],[QA]])</f>
        <v>1469</v>
      </c>
      <c r="V40" s="53">
        <f>SUM(Tableau39443749654184[[#This Row],[Parties]]-Tableau293438497542910[[#This Row],[Parties]]-Tableau2934384975429214[[#This Row],[Parties]]-Tableau19243649554073[[#This Row],[Parties]])</f>
        <v>9</v>
      </c>
      <c r="W40" s="54">
        <f t="shared" si="1"/>
        <v>163.22222222222223</v>
      </c>
      <c r="Y40" s="50">
        <v>37</v>
      </c>
      <c r="Z40" s="36" t="s">
        <v>39</v>
      </c>
      <c r="AA40" s="145">
        <v>8298</v>
      </c>
      <c r="AB40" s="145">
        <v>51</v>
      </c>
      <c r="AC40" s="145">
        <v>162.71</v>
      </c>
    </row>
    <row r="41" spans="1:29" ht="15.75" customHeight="1" thickBot="1" x14ac:dyDescent="0.3">
      <c r="A41" s="38">
        <v>38</v>
      </c>
      <c r="B41" s="36" t="s">
        <v>44</v>
      </c>
      <c r="C41" s="55">
        <v>941</v>
      </c>
      <c r="D41" s="55">
        <v>6</v>
      </c>
      <c r="E41" s="55">
        <v>156.83000000000001</v>
      </c>
      <c r="G41" s="50">
        <v>38</v>
      </c>
      <c r="H41" s="36" t="s">
        <v>44</v>
      </c>
      <c r="I41" s="51">
        <v>3116</v>
      </c>
      <c r="J41" s="51">
        <v>21</v>
      </c>
      <c r="K41" s="52">
        <v>148.38095238095238</v>
      </c>
      <c r="M41" s="50">
        <v>38</v>
      </c>
      <c r="N41" s="36" t="s">
        <v>44</v>
      </c>
      <c r="O41" s="51">
        <v>2231</v>
      </c>
      <c r="P41" s="51">
        <v>15</v>
      </c>
      <c r="Q41" s="52">
        <v>148.73333333333332</v>
      </c>
      <c r="S41" s="50">
        <v>38</v>
      </c>
      <c r="T41" s="36" t="s">
        <v>44</v>
      </c>
      <c r="U41" s="53">
        <f>SUM(Tableau39443749654184[[#This Row],[QA]]-Tableau293438497542910[[#This Row],[QA]]-Tableau2934384975429214[[#This Row],[QA]]-Tableau19243649554073[[#This Row],[QA]])</f>
        <v>1323</v>
      </c>
      <c r="V41" s="53">
        <f>SUM(Tableau39443749654184[[#This Row],[Parties]]-Tableau293438497542910[[#This Row],[Parties]]-Tableau2934384975429214[[#This Row],[Parties]]-Tableau19243649554073[[#This Row],[Parties]])</f>
        <v>9</v>
      </c>
      <c r="W41" s="54">
        <f t="shared" si="1"/>
        <v>147</v>
      </c>
      <c r="Y41" s="50">
        <v>38</v>
      </c>
      <c r="Z41" s="36" t="s">
        <v>44</v>
      </c>
      <c r="AA41" s="145">
        <v>7611</v>
      </c>
      <c r="AB41" s="145">
        <v>51</v>
      </c>
      <c r="AC41" s="145">
        <v>149.24</v>
      </c>
    </row>
    <row r="42" spans="1:29" ht="15.75" customHeight="1" thickBot="1" x14ac:dyDescent="0.3">
      <c r="A42" s="38">
        <v>39</v>
      </c>
      <c r="B42" s="36" t="s">
        <v>53</v>
      </c>
      <c r="C42" s="55">
        <v>994</v>
      </c>
      <c r="D42" s="55">
        <v>6</v>
      </c>
      <c r="E42" s="55">
        <v>165.67</v>
      </c>
      <c r="G42" s="50">
        <v>39</v>
      </c>
      <c r="H42" s="36" t="s">
        <v>53</v>
      </c>
      <c r="I42" s="51">
        <v>2766</v>
      </c>
      <c r="J42" s="51">
        <v>15</v>
      </c>
      <c r="K42" s="52">
        <v>184.4</v>
      </c>
      <c r="M42" s="50">
        <v>39</v>
      </c>
      <c r="N42" s="36" t="s">
        <v>53</v>
      </c>
      <c r="O42" s="51">
        <v>1749</v>
      </c>
      <c r="P42" s="51">
        <v>9</v>
      </c>
      <c r="Q42" s="52">
        <v>194.33333333333334</v>
      </c>
      <c r="S42" s="50">
        <v>39</v>
      </c>
      <c r="T42" s="36" t="s">
        <v>53</v>
      </c>
      <c r="U42" s="53">
        <f>SUM(Tableau39443749654184[[#This Row],[QA]]-Tableau293438497542910[[#This Row],[QA]]-Tableau2934384975429214[[#This Row],[QA]]-Tableau19243649554073[[#This Row],[QA]])</f>
        <v>1239</v>
      </c>
      <c r="V42" s="53">
        <f>SUM(Tableau39443749654184[[#This Row],[Parties]]-Tableau293438497542910[[#This Row],[Parties]]-Tableau2934384975429214[[#This Row],[Parties]]-Tableau19243649554073[[#This Row],[Parties]])</f>
        <v>6</v>
      </c>
      <c r="W42" s="54">
        <f t="shared" si="1"/>
        <v>206.5</v>
      </c>
      <c r="Y42" s="50">
        <v>39</v>
      </c>
      <c r="Z42" s="36" t="s">
        <v>53</v>
      </c>
      <c r="AA42" s="145">
        <v>6748</v>
      </c>
      <c r="AB42" s="145">
        <v>36</v>
      </c>
      <c r="AC42" s="145">
        <v>187.44</v>
      </c>
    </row>
    <row r="43" spans="1:29" ht="15.75" customHeight="1" thickBot="1" x14ac:dyDescent="0.3">
      <c r="A43" s="38">
        <v>40</v>
      </c>
      <c r="B43" s="36" t="s">
        <v>59</v>
      </c>
      <c r="C43" s="55">
        <v>449</v>
      </c>
      <c r="D43" s="55">
        <v>3</v>
      </c>
      <c r="E43" s="55">
        <v>149.66999999999999</v>
      </c>
      <c r="G43" s="50">
        <v>40</v>
      </c>
      <c r="H43" s="36" t="s">
        <v>59</v>
      </c>
      <c r="I43" s="51">
        <v>2796</v>
      </c>
      <c r="J43" s="51">
        <v>15</v>
      </c>
      <c r="K43" s="52">
        <v>186.4</v>
      </c>
      <c r="M43" s="50">
        <v>40</v>
      </c>
      <c r="N43" s="36" t="s">
        <v>59</v>
      </c>
      <c r="O43" s="51">
        <v>2103</v>
      </c>
      <c r="P43" s="51">
        <v>12</v>
      </c>
      <c r="Q43" s="52">
        <v>175.25</v>
      </c>
      <c r="S43" s="50">
        <v>40</v>
      </c>
      <c r="T43" s="36" t="s">
        <v>59</v>
      </c>
      <c r="U43" s="53">
        <f>SUM(Tableau39443749654184[[#This Row],[QA]]-Tableau293438497542910[[#This Row],[QA]]-Tableau2934384975429214[[#This Row],[QA]]-Tableau19243649554073[[#This Row],[QA]])</f>
        <v>2122</v>
      </c>
      <c r="V43" s="53">
        <f>SUM(Tableau39443749654184[[#This Row],[Parties]]-Tableau293438497542910[[#This Row],[Parties]]-Tableau2934384975429214[[#This Row],[Parties]]-Tableau19243649554073[[#This Row],[Parties]])</f>
        <v>12</v>
      </c>
      <c r="W43" s="54">
        <f t="shared" si="1"/>
        <v>176.83333333333334</v>
      </c>
      <c r="Y43" s="50">
        <v>40</v>
      </c>
      <c r="Z43" s="36" t="s">
        <v>59</v>
      </c>
      <c r="AA43" s="145">
        <v>7470</v>
      </c>
      <c r="AB43" s="145">
        <v>42</v>
      </c>
      <c r="AC43" s="145">
        <v>177.86</v>
      </c>
    </row>
    <row r="44" spans="1:29" ht="15.75" customHeight="1" thickBot="1" x14ac:dyDescent="0.3">
      <c r="A44" s="38">
        <v>41</v>
      </c>
      <c r="B44" s="36" t="s">
        <v>78</v>
      </c>
      <c r="C44" s="57">
        <v>0</v>
      </c>
      <c r="D44" s="57">
        <v>0</v>
      </c>
      <c r="E44" s="58">
        <v>0</v>
      </c>
      <c r="G44" s="50">
        <v>41</v>
      </c>
      <c r="H44" s="36" t="s">
        <v>78</v>
      </c>
      <c r="I44" s="51">
        <v>406</v>
      </c>
      <c r="J44" s="51">
        <v>3</v>
      </c>
      <c r="K44" s="52">
        <v>135.33333333333334</v>
      </c>
      <c r="M44" s="50">
        <v>41</v>
      </c>
      <c r="N44" s="36" t="s">
        <v>78</v>
      </c>
      <c r="O44" s="51">
        <v>0</v>
      </c>
      <c r="P44" s="51">
        <v>0</v>
      </c>
      <c r="Q44" s="52" t="e">
        <v>#DIV/0!</v>
      </c>
      <c r="S44" s="50">
        <v>41</v>
      </c>
      <c r="T44" s="36" t="s">
        <v>78</v>
      </c>
      <c r="U44" s="53">
        <f>SUM(Tableau39443749654184[[#This Row],[QA]]-Tableau293438497542910[[#This Row],[QA]]-Tableau2934384975429214[[#This Row],[QA]]-Tableau19243649554073[[#This Row],[QA]])</f>
        <v>873</v>
      </c>
      <c r="V44" s="53">
        <f>SUM(Tableau39443749654184[[#This Row],[Parties]]-Tableau293438497542910[[#This Row],[Parties]]-Tableau2934384975429214[[#This Row],[Parties]]-Tableau19243649554073[[#This Row],[Parties]])</f>
        <v>6</v>
      </c>
      <c r="W44" s="54">
        <f t="shared" si="1"/>
        <v>145.5</v>
      </c>
      <c r="Y44" s="50">
        <v>41</v>
      </c>
      <c r="Z44" s="36" t="s">
        <v>78</v>
      </c>
      <c r="AA44" s="145">
        <v>1279</v>
      </c>
      <c r="AB44" s="145">
        <v>9</v>
      </c>
      <c r="AC44" s="145">
        <v>142.11000000000001</v>
      </c>
    </row>
    <row r="45" spans="1:29" ht="16.149999999999999" customHeight="1" thickBot="1" x14ac:dyDescent="0.3">
      <c r="A45" s="38">
        <v>42</v>
      </c>
      <c r="B45" s="36" t="s">
        <v>14</v>
      </c>
      <c r="C45" s="55">
        <v>999</v>
      </c>
      <c r="D45" s="55">
        <v>6</v>
      </c>
      <c r="E45" s="55">
        <v>166.5</v>
      </c>
      <c r="G45" s="50">
        <v>42</v>
      </c>
      <c r="H45" s="36" t="s">
        <v>14</v>
      </c>
      <c r="I45" s="51">
        <v>2159</v>
      </c>
      <c r="J45" s="51">
        <v>15</v>
      </c>
      <c r="K45" s="52">
        <v>143.93333333333334</v>
      </c>
      <c r="M45" s="50">
        <v>42</v>
      </c>
      <c r="N45" s="36" t="s">
        <v>14</v>
      </c>
      <c r="O45" s="51">
        <v>1442</v>
      </c>
      <c r="P45" s="51">
        <v>9</v>
      </c>
      <c r="Q45" s="52">
        <v>160.22222222222223</v>
      </c>
      <c r="S45" s="50">
        <v>42</v>
      </c>
      <c r="T45" s="36" t="s">
        <v>14</v>
      </c>
      <c r="U45" s="53">
        <f>SUM(Tableau39443749654184[[#This Row],[QA]]-Tableau293438497542910[[#This Row],[QA]]-Tableau2934384975429214[[#This Row],[QA]]-Tableau19243649554073[[#This Row],[QA]])</f>
        <v>0</v>
      </c>
      <c r="V45" s="53">
        <f>SUM(Tableau39443749654184[[#This Row],[Parties]]-Tableau293438497542910[[#This Row],[Parties]]-Tableau2934384975429214[[#This Row],[Parties]]-Tableau19243649554073[[#This Row],[Parties]])</f>
        <v>0</v>
      </c>
      <c r="W45" s="54" t="e">
        <f t="shared" si="1"/>
        <v>#DIV/0!</v>
      </c>
      <c r="Y45" s="50">
        <v>42</v>
      </c>
      <c r="Z45" s="36" t="s">
        <v>14</v>
      </c>
      <c r="AA45" s="145">
        <v>4600</v>
      </c>
      <c r="AB45" s="145">
        <v>30</v>
      </c>
      <c r="AC45" s="145">
        <v>153.33000000000001</v>
      </c>
    </row>
    <row r="46" spans="1:29" ht="16.149999999999999" customHeight="1" thickBot="1" x14ac:dyDescent="0.3">
      <c r="A46" s="38">
        <v>43</v>
      </c>
      <c r="B46" s="36" t="s">
        <v>76</v>
      </c>
      <c r="C46" s="100"/>
      <c r="D46" s="100"/>
      <c r="E46" s="101"/>
      <c r="G46" s="50">
        <v>43</v>
      </c>
      <c r="H46" s="36" t="s">
        <v>76</v>
      </c>
      <c r="I46" s="51">
        <v>429</v>
      </c>
      <c r="J46" s="51">
        <v>3</v>
      </c>
      <c r="K46" s="52">
        <v>143</v>
      </c>
      <c r="M46" s="50">
        <v>43</v>
      </c>
      <c r="N46" s="36" t="s">
        <v>76</v>
      </c>
      <c r="O46" s="51">
        <v>989</v>
      </c>
      <c r="P46" s="51">
        <v>6</v>
      </c>
      <c r="Q46" s="52">
        <v>164.83333333333334</v>
      </c>
      <c r="S46" s="50">
        <v>43</v>
      </c>
      <c r="T46" s="36" t="s">
        <v>76</v>
      </c>
      <c r="U46" s="53">
        <f>SUM(Tableau39443749654184[[#This Row],[QA]]-Tableau293438497542910[[#This Row],[QA]]-Tableau2934384975429214[[#This Row],[QA]]-Tableau19243649554073[[#This Row],[QA]])</f>
        <v>0</v>
      </c>
      <c r="V46" s="53">
        <f>SUM(Tableau39443749654184[[#This Row],[Parties]]-Tableau293438497542910[[#This Row],[Parties]]-Tableau2934384975429214[[#This Row],[Parties]]-Tableau19243649554073[[#This Row],[Parties]])</f>
        <v>0</v>
      </c>
      <c r="W46" s="54" t="e">
        <f t="shared" si="1"/>
        <v>#DIV/0!</v>
      </c>
      <c r="Y46" s="50">
        <v>43</v>
      </c>
      <c r="Z46" s="36" t="s">
        <v>76</v>
      </c>
      <c r="AA46" s="145">
        <v>1418</v>
      </c>
      <c r="AB46" s="145">
        <v>9</v>
      </c>
      <c r="AC46" s="145">
        <v>157.56</v>
      </c>
    </row>
    <row r="47" spans="1:29" ht="16.149999999999999" customHeight="1" thickBot="1" x14ac:dyDescent="0.3">
      <c r="A47" s="38">
        <v>44</v>
      </c>
      <c r="B47" s="36" t="s">
        <v>55</v>
      </c>
      <c r="C47" s="55">
        <v>492</v>
      </c>
      <c r="D47" s="55">
        <v>3</v>
      </c>
      <c r="E47" s="55">
        <v>164</v>
      </c>
      <c r="F47" s="56"/>
      <c r="G47" s="50">
        <v>44</v>
      </c>
      <c r="H47" s="36" t="s">
        <v>55</v>
      </c>
      <c r="I47" s="51">
        <v>2689</v>
      </c>
      <c r="J47" s="51">
        <v>18</v>
      </c>
      <c r="K47" s="52">
        <v>149.38888888888889</v>
      </c>
      <c r="L47" s="56"/>
      <c r="M47" s="50">
        <v>44</v>
      </c>
      <c r="N47" s="36" t="s">
        <v>55</v>
      </c>
      <c r="O47" s="51">
        <v>2626</v>
      </c>
      <c r="P47" s="51">
        <v>18</v>
      </c>
      <c r="Q47" s="52">
        <v>145.88888888888889</v>
      </c>
      <c r="R47" s="56"/>
      <c r="S47" s="50">
        <v>44</v>
      </c>
      <c r="T47" s="36" t="s">
        <v>55</v>
      </c>
      <c r="U47" s="53">
        <f>SUM(Tableau39443749654184[[#This Row],[QA]]-Tableau293438497542910[[#This Row],[QA]]-Tableau2934384975429214[[#This Row],[QA]]-Tableau19243649554073[[#This Row],[QA]])</f>
        <v>0</v>
      </c>
      <c r="V47" s="53">
        <f>SUM(Tableau39443749654184[[#This Row],[Parties]]-Tableau293438497542910[[#This Row],[Parties]]-Tableau2934384975429214[[#This Row],[Parties]]-Tableau19243649554073[[#This Row],[Parties]])</f>
        <v>0</v>
      </c>
      <c r="W47" s="54" t="e">
        <f t="shared" si="1"/>
        <v>#DIV/0!</v>
      </c>
      <c r="X47" s="56"/>
      <c r="Y47" s="50">
        <v>44</v>
      </c>
      <c r="Z47" s="36" t="s">
        <v>55</v>
      </c>
      <c r="AA47" s="145">
        <v>5807</v>
      </c>
      <c r="AB47" s="145">
        <v>39</v>
      </c>
      <c r="AC47" s="145">
        <v>148.9</v>
      </c>
    </row>
    <row r="48" spans="1:29" ht="16.149999999999999" customHeight="1" thickBot="1" x14ac:dyDescent="0.3">
      <c r="A48" s="38">
        <v>45</v>
      </c>
      <c r="B48" s="36" t="s">
        <v>41</v>
      </c>
      <c r="C48" s="55">
        <v>446</v>
      </c>
      <c r="D48" s="55">
        <v>3</v>
      </c>
      <c r="E48" s="55">
        <v>148.66999999999999</v>
      </c>
      <c r="G48" s="50">
        <v>45</v>
      </c>
      <c r="H48" s="36" t="s">
        <v>41</v>
      </c>
      <c r="I48" s="51">
        <v>0</v>
      </c>
      <c r="J48" s="51">
        <v>0</v>
      </c>
      <c r="K48" s="52" t="e">
        <v>#DIV/0!</v>
      </c>
      <c r="M48" s="50">
        <v>45</v>
      </c>
      <c r="N48" s="36" t="s">
        <v>41</v>
      </c>
      <c r="O48" s="51">
        <v>0</v>
      </c>
      <c r="P48" s="51">
        <v>0</v>
      </c>
      <c r="Q48" s="52" t="e">
        <v>#DIV/0!</v>
      </c>
      <c r="S48" s="50">
        <v>45</v>
      </c>
      <c r="T48" s="36" t="s">
        <v>41</v>
      </c>
      <c r="U48" s="53">
        <f>SUM(Tableau39443749654184[[#This Row],[QA]]-Tableau293438497542910[[#This Row],[QA]]-Tableau2934384975429214[[#This Row],[QA]]-Tableau19243649554073[[#This Row],[QA]])</f>
        <v>907</v>
      </c>
      <c r="V48" s="53">
        <f>SUM(Tableau39443749654184[[#This Row],[Parties]]-Tableau293438497542910[[#This Row],[Parties]]-Tableau2934384975429214[[#This Row],[Parties]]-Tableau19243649554073[[#This Row],[Parties]])</f>
        <v>6</v>
      </c>
      <c r="W48" s="54">
        <f t="shared" si="1"/>
        <v>151.16666666666666</v>
      </c>
      <c r="Y48" s="50">
        <v>45</v>
      </c>
      <c r="Z48" s="36" t="s">
        <v>41</v>
      </c>
      <c r="AA48" s="145">
        <v>1353</v>
      </c>
      <c r="AB48" s="145">
        <v>9</v>
      </c>
      <c r="AC48" s="145">
        <v>150.33000000000001</v>
      </c>
    </row>
    <row r="49" spans="1:29" ht="16.149999999999999" customHeight="1" thickBot="1" x14ac:dyDescent="0.3">
      <c r="A49" s="38">
        <v>46</v>
      </c>
      <c r="B49" s="36" t="s">
        <v>34</v>
      </c>
      <c r="C49" s="55">
        <v>508</v>
      </c>
      <c r="D49" s="55">
        <v>3</v>
      </c>
      <c r="E49" s="55">
        <v>169.33</v>
      </c>
      <c r="G49" s="50">
        <v>46</v>
      </c>
      <c r="H49" s="36" t="s">
        <v>34</v>
      </c>
      <c r="I49" s="51">
        <v>1474</v>
      </c>
      <c r="J49" s="51">
        <v>9</v>
      </c>
      <c r="K49" s="52">
        <v>163.77777777777777</v>
      </c>
      <c r="M49" s="50">
        <v>46</v>
      </c>
      <c r="N49" s="36" t="s">
        <v>34</v>
      </c>
      <c r="O49" s="51">
        <v>3239</v>
      </c>
      <c r="P49" s="51">
        <v>18</v>
      </c>
      <c r="Q49" s="52">
        <v>179.94444444444446</v>
      </c>
      <c r="S49" s="50">
        <v>46</v>
      </c>
      <c r="T49" s="36" t="s">
        <v>34</v>
      </c>
      <c r="U49" s="53">
        <f>SUM(Tableau39443749654184[[#This Row],[QA]]-Tableau293438497542910[[#This Row],[QA]]-Tableau2934384975429214[[#This Row],[QA]]-Tableau19243649554073[[#This Row],[QA]])</f>
        <v>3014</v>
      </c>
      <c r="V49" s="53">
        <f>SUM(Tableau39443749654184[[#This Row],[Parties]]-Tableau293438497542910[[#This Row],[Parties]]-Tableau2934384975429214[[#This Row],[Parties]]-Tableau19243649554073[[#This Row],[Parties]])</f>
        <v>18</v>
      </c>
      <c r="W49" s="54">
        <f t="shared" si="1"/>
        <v>167.44444444444446</v>
      </c>
      <c r="Y49" s="50">
        <v>46</v>
      </c>
      <c r="Z49" s="36" t="s">
        <v>34</v>
      </c>
      <c r="AA49" s="145">
        <v>8235</v>
      </c>
      <c r="AB49" s="145">
        <v>48</v>
      </c>
      <c r="AC49" s="145">
        <v>171.56</v>
      </c>
    </row>
    <row r="50" spans="1:29" ht="16.149999999999999" customHeight="1" thickBot="1" x14ac:dyDescent="0.3">
      <c r="A50" s="38">
        <v>47</v>
      </c>
      <c r="B50" s="36" t="s">
        <v>15</v>
      </c>
      <c r="C50" s="55">
        <v>1688</v>
      </c>
      <c r="D50" s="55">
        <v>9</v>
      </c>
      <c r="E50" s="55">
        <v>187.56</v>
      </c>
      <c r="G50" s="50">
        <v>47</v>
      </c>
      <c r="H50" s="36" t="s">
        <v>15</v>
      </c>
      <c r="I50" s="51">
        <v>4414</v>
      </c>
      <c r="J50" s="51">
        <v>24</v>
      </c>
      <c r="K50" s="52">
        <v>183.91666666666666</v>
      </c>
      <c r="M50" s="50">
        <v>47</v>
      </c>
      <c r="N50" s="36" t="s">
        <v>15</v>
      </c>
      <c r="O50" s="51">
        <v>4925</v>
      </c>
      <c r="P50" s="51">
        <v>27</v>
      </c>
      <c r="Q50" s="52">
        <v>182.40740740740742</v>
      </c>
      <c r="S50" s="50">
        <v>47</v>
      </c>
      <c r="T50" s="36" t="s">
        <v>15</v>
      </c>
      <c r="U50" s="53">
        <f>SUM(Tableau39443749654184[[#This Row],[QA]]-Tableau293438497542910[[#This Row],[QA]]-Tableau2934384975429214[[#This Row],[QA]]-Tableau19243649554073[[#This Row],[QA]])</f>
        <v>2931</v>
      </c>
      <c r="V50" s="53">
        <f>SUM(Tableau39443749654184[[#This Row],[Parties]]-Tableau293438497542910[[#This Row],[Parties]]-Tableau2934384975429214[[#This Row],[Parties]]-Tableau19243649554073[[#This Row],[Parties]])</f>
        <v>15</v>
      </c>
      <c r="W50" s="54">
        <f t="shared" si="1"/>
        <v>195.4</v>
      </c>
      <c r="Y50" s="50">
        <v>47</v>
      </c>
      <c r="Z50" s="36" t="s">
        <v>15</v>
      </c>
      <c r="AA50" s="145">
        <v>13958</v>
      </c>
      <c r="AB50" s="145">
        <v>75</v>
      </c>
      <c r="AC50" s="145">
        <v>186.11</v>
      </c>
    </row>
    <row r="51" spans="1:29" ht="16.149999999999999" customHeight="1" thickBot="1" x14ac:dyDescent="0.3">
      <c r="A51" s="38">
        <v>48</v>
      </c>
      <c r="B51" s="36" t="s">
        <v>82</v>
      </c>
      <c r="C51" s="57">
        <v>0</v>
      </c>
      <c r="D51" s="57">
        <v>0</v>
      </c>
      <c r="E51" s="58">
        <v>0</v>
      </c>
      <c r="G51" s="50">
        <v>48</v>
      </c>
      <c r="H51" s="36" t="s">
        <v>82</v>
      </c>
      <c r="I51" s="51">
        <v>0</v>
      </c>
      <c r="J51" s="51">
        <v>0</v>
      </c>
      <c r="K51" s="52">
        <v>0</v>
      </c>
      <c r="M51" s="50">
        <v>48</v>
      </c>
      <c r="N51" s="36" t="s">
        <v>82</v>
      </c>
      <c r="O51" s="51">
        <v>506</v>
      </c>
      <c r="P51" s="51">
        <v>3</v>
      </c>
      <c r="Q51" s="52">
        <v>168.66666666666666</v>
      </c>
      <c r="S51" s="50">
        <v>48</v>
      </c>
      <c r="T51" s="36" t="s">
        <v>82</v>
      </c>
      <c r="U51" s="53">
        <f>SUM(Tableau39443749654184[[#This Row],[QA]]-Tableau293438497542910[[#This Row],[QA]]-Tableau2934384975429214[[#This Row],[QA]]-Tableau19243649554073[[#This Row],[QA]])</f>
        <v>1446</v>
      </c>
      <c r="V51" s="53">
        <f>SUM(Tableau39443749654184[[#This Row],[Parties]]-Tableau293438497542910[[#This Row],[Parties]]-Tableau2934384975429214[[#This Row],[Parties]]-Tableau19243649554073[[#This Row],[Parties]])</f>
        <v>9</v>
      </c>
      <c r="W51" s="54">
        <f t="shared" si="1"/>
        <v>160.66666666666666</v>
      </c>
      <c r="Y51" s="50">
        <v>48</v>
      </c>
      <c r="Z51" s="36" t="s">
        <v>82</v>
      </c>
      <c r="AA51" s="145">
        <v>1952</v>
      </c>
      <c r="AB51" s="145">
        <v>12</v>
      </c>
      <c r="AC51" s="145">
        <v>162.66999999999999</v>
      </c>
    </row>
    <row r="52" spans="1:29" ht="16.149999999999999" customHeight="1" thickBot="1" x14ac:dyDescent="0.3">
      <c r="A52" s="38">
        <v>49</v>
      </c>
      <c r="B52" s="36" t="s">
        <v>33</v>
      </c>
      <c r="C52" s="55">
        <v>1398</v>
      </c>
      <c r="D52" s="55">
        <v>9</v>
      </c>
      <c r="E52" s="55">
        <v>155.33000000000001</v>
      </c>
      <c r="G52" s="50">
        <v>49</v>
      </c>
      <c r="H52" s="36" t="s">
        <v>33</v>
      </c>
      <c r="I52" s="51">
        <v>3294</v>
      </c>
      <c r="J52" s="51">
        <v>21</v>
      </c>
      <c r="K52" s="52">
        <v>156.85714285714286</v>
      </c>
      <c r="M52" s="50">
        <v>49</v>
      </c>
      <c r="N52" s="36" t="s">
        <v>33</v>
      </c>
      <c r="O52" s="51">
        <v>3896</v>
      </c>
      <c r="P52" s="51">
        <v>24</v>
      </c>
      <c r="Q52" s="52">
        <v>162.33333333333334</v>
      </c>
      <c r="S52" s="50">
        <v>49</v>
      </c>
      <c r="T52" s="36" t="s">
        <v>33</v>
      </c>
      <c r="U52" s="53">
        <f>SUM(Tableau39443749654184[[#This Row],[QA]]-Tableau293438497542910[[#This Row],[QA]]-Tableau2934384975429214[[#This Row],[QA]]-Tableau19243649554073[[#This Row],[QA]])</f>
        <v>1807</v>
      </c>
      <c r="V52" s="53">
        <f>SUM(Tableau39443749654184[[#This Row],[Parties]]-Tableau293438497542910[[#This Row],[Parties]]-Tableau2934384975429214[[#This Row],[Parties]]-Tableau19243649554073[[#This Row],[Parties]])</f>
        <v>12</v>
      </c>
      <c r="W52" s="54">
        <f t="shared" si="1"/>
        <v>150.58333333333334</v>
      </c>
      <c r="Y52" s="50">
        <v>49</v>
      </c>
      <c r="Z52" s="36" t="s">
        <v>33</v>
      </c>
      <c r="AA52" s="145">
        <v>10395</v>
      </c>
      <c r="AB52" s="145">
        <v>66</v>
      </c>
      <c r="AC52" s="145">
        <v>157.5</v>
      </c>
    </row>
    <row r="53" spans="1:29" s="56" customFormat="1" ht="16.149999999999999" customHeight="1" thickBot="1" x14ac:dyDescent="0.3">
      <c r="A53" s="38">
        <v>50</v>
      </c>
      <c r="B53" s="36" t="s">
        <v>16</v>
      </c>
      <c r="C53" s="55">
        <v>989</v>
      </c>
      <c r="D53" s="55">
        <v>6</v>
      </c>
      <c r="E53" s="55">
        <v>164.83</v>
      </c>
      <c r="G53" s="50">
        <v>50</v>
      </c>
      <c r="H53" s="36" t="s">
        <v>16</v>
      </c>
      <c r="I53" s="51">
        <v>2831</v>
      </c>
      <c r="J53" s="51">
        <v>15</v>
      </c>
      <c r="K53" s="52">
        <v>188.73333333333332</v>
      </c>
      <c r="M53" s="50">
        <v>50</v>
      </c>
      <c r="N53" s="36" t="s">
        <v>16</v>
      </c>
      <c r="O53" s="51">
        <v>2665</v>
      </c>
      <c r="P53" s="51">
        <v>15</v>
      </c>
      <c r="Q53" s="52">
        <v>177.66666666666666</v>
      </c>
      <c r="S53" s="50">
        <v>50</v>
      </c>
      <c r="T53" s="36" t="s">
        <v>16</v>
      </c>
      <c r="U53" s="53">
        <f>SUM(Tableau39443749654184[[#This Row],[QA]]-Tableau293438497542910[[#This Row],[QA]]-Tableau2934384975429214[[#This Row],[QA]]-Tableau19243649554073[[#This Row],[QA]])</f>
        <v>1571</v>
      </c>
      <c r="V53" s="53">
        <f>SUM(Tableau39443749654184[[#This Row],[Parties]]-Tableau293438497542910[[#This Row],[Parties]]-Tableau2934384975429214[[#This Row],[Parties]]-Tableau19243649554073[[#This Row],[Parties]])</f>
        <v>9</v>
      </c>
      <c r="W53" s="54">
        <f t="shared" si="1"/>
        <v>174.55555555555554</v>
      </c>
      <c r="Y53" s="50">
        <v>50</v>
      </c>
      <c r="Z53" s="36" t="s">
        <v>16</v>
      </c>
      <c r="AA53" s="145">
        <v>8056</v>
      </c>
      <c r="AB53" s="145">
        <v>45</v>
      </c>
      <c r="AC53" s="145">
        <v>179.02</v>
      </c>
    </row>
    <row r="54" spans="1:29" ht="16.149999999999999" customHeight="1" thickBot="1" x14ac:dyDescent="0.3">
      <c r="A54" s="38">
        <v>51</v>
      </c>
      <c r="B54" s="36" t="s">
        <v>48</v>
      </c>
      <c r="C54" s="55">
        <v>616</v>
      </c>
      <c r="D54" s="55">
        <v>3</v>
      </c>
      <c r="E54" s="55">
        <v>205.33</v>
      </c>
      <c r="G54" s="50">
        <v>51</v>
      </c>
      <c r="H54" s="36" t="s">
        <v>48</v>
      </c>
      <c r="I54" s="51">
        <v>3428</v>
      </c>
      <c r="J54" s="51">
        <v>18</v>
      </c>
      <c r="K54" s="52">
        <v>190.44444444444446</v>
      </c>
      <c r="M54" s="50">
        <v>51</v>
      </c>
      <c r="N54" s="36" t="s">
        <v>48</v>
      </c>
      <c r="O54" s="51">
        <v>3873</v>
      </c>
      <c r="P54" s="51">
        <v>21</v>
      </c>
      <c r="Q54" s="52">
        <v>184.42857142857142</v>
      </c>
      <c r="S54" s="50">
        <v>51</v>
      </c>
      <c r="T54" s="36" t="s">
        <v>48</v>
      </c>
      <c r="U54" s="53">
        <f>SUM(Tableau39443749654184[[#This Row],[QA]]-Tableau293438497542910[[#This Row],[QA]]-Tableau2934384975429214[[#This Row],[QA]]-Tableau19243649554073[[#This Row],[QA]])</f>
        <v>2213</v>
      </c>
      <c r="V54" s="53">
        <f>SUM(Tableau39443749654184[[#This Row],[Parties]]-Tableau293438497542910[[#This Row],[Parties]]-Tableau2934384975429214[[#This Row],[Parties]]-Tableau19243649554073[[#This Row],[Parties]])</f>
        <v>12</v>
      </c>
      <c r="W54" s="54">
        <f t="shared" si="1"/>
        <v>184.41666666666666</v>
      </c>
      <c r="Y54" s="50">
        <v>51</v>
      </c>
      <c r="Z54" s="36" t="s">
        <v>48</v>
      </c>
      <c r="AA54" s="145">
        <v>10130</v>
      </c>
      <c r="AB54" s="145">
        <v>54</v>
      </c>
      <c r="AC54" s="145">
        <v>187.59</v>
      </c>
    </row>
    <row r="55" spans="1:29" ht="16.149999999999999" customHeight="1" thickBot="1" x14ac:dyDescent="0.3">
      <c r="A55" s="38">
        <v>52</v>
      </c>
      <c r="B55" s="36" t="s">
        <v>66</v>
      </c>
      <c r="C55" s="57">
        <v>0</v>
      </c>
      <c r="D55" s="57">
        <v>0</v>
      </c>
      <c r="E55" s="58">
        <v>0</v>
      </c>
      <c r="G55" s="50">
        <v>52</v>
      </c>
      <c r="H55" s="36" t="s">
        <v>66</v>
      </c>
      <c r="I55" s="51">
        <v>2506</v>
      </c>
      <c r="J55" s="51">
        <v>18</v>
      </c>
      <c r="K55" s="52">
        <v>139.22222222222223</v>
      </c>
      <c r="M55" s="50">
        <v>52</v>
      </c>
      <c r="N55" s="36" t="s">
        <v>66</v>
      </c>
      <c r="O55" s="51">
        <v>3277</v>
      </c>
      <c r="P55" s="51">
        <v>21</v>
      </c>
      <c r="Q55" s="52">
        <v>156.04761904761904</v>
      </c>
      <c r="S55" s="50">
        <v>52</v>
      </c>
      <c r="T55" s="36" t="s">
        <v>66</v>
      </c>
      <c r="U55" s="53">
        <f>SUM(Tableau39443749654184[[#This Row],[QA]]-Tableau293438497542910[[#This Row],[QA]]-Tableau2934384975429214[[#This Row],[QA]]-Tableau19243649554073[[#This Row],[QA]])</f>
        <v>2684</v>
      </c>
      <c r="V55" s="53">
        <f>SUM(Tableau39443749654184[[#This Row],[Parties]]-Tableau293438497542910[[#This Row],[Parties]]-Tableau2934384975429214[[#This Row],[Parties]]-Tableau19243649554073[[#This Row],[Parties]])</f>
        <v>18</v>
      </c>
      <c r="W55" s="54">
        <f t="shared" si="1"/>
        <v>149.11111111111111</v>
      </c>
      <c r="Y55" s="50">
        <v>52</v>
      </c>
      <c r="Z55" s="36" t="s">
        <v>66</v>
      </c>
      <c r="AA55" s="145">
        <v>8467</v>
      </c>
      <c r="AB55" s="145">
        <v>57</v>
      </c>
      <c r="AC55" s="145">
        <v>148.54</v>
      </c>
    </row>
    <row r="56" spans="1:29" ht="16.149999999999999" customHeight="1" thickBot="1" x14ac:dyDescent="0.3">
      <c r="A56" s="38">
        <v>53</v>
      </c>
      <c r="B56" s="36" t="s">
        <v>58</v>
      </c>
      <c r="C56" s="55">
        <v>1007</v>
      </c>
      <c r="D56" s="55">
        <v>6</v>
      </c>
      <c r="E56" s="55">
        <v>167.83</v>
      </c>
      <c r="G56" s="50">
        <v>53</v>
      </c>
      <c r="H56" s="36" t="s">
        <v>58</v>
      </c>
      <c r="I56" s="51">
        <v>1491</v>
      </c>
      <c r="J56" s="51">
        <v>9</v>
      </c>
      <c r="K56" s="52">
        <v>165.66666666666666</v>
      </c>
      <c r="M56" s="50">
        <v>53</v>
      </c>
      <c r="N56" s="36" t="s">
        <v>58</v>
      </c>
      <c r="O56" s="51">
        <v>1513</v>
      </c>
      <c r="P56" s="51">
        <v>9</v>
      </c>
      <c r="Q56" s="52">
        <v>168.11111111111111</v>
      </c>
      <c r="S56" s="50">
        <v>53</v>
      </c>
      <c r="T56" s="36" t="s">
        <v>58</v>
      </c>
      <c r="U56" s="53">
        <f>SUM(Tableau39443749654184[[#This Row],[QA]]-Tableau293438497542910[[#This Row],[QA]]-Tableau2934384975429214[[#This Row],[QA]]-Tableau19243649554073[[#This Row],[QA]])</f>
        <v>1179</v>
      </c>
      <c r="V56" s="53">
        <f>SUM(Tableau39443749654184[[#This Row],[Parties]]-Tableau293438497542910[[#This Row],[Parties]]-Tableau2934384975429214[[#This Row],[Parties]]-Tableau19243649554073[[#This Row],[Parties]])</f>
        <v>7</v>
      </c>
      <c r="W56" s="54">
        <f t="shared" si="1"/>
        <v>168.42857142857142</v>
      </c>
      <c r="Y56" s="50">
        <v>53</v>
      </c>
      <c r="Z56" s="36" t="s">
        <v>58</v>
      </c>
      <c r="AA56" s="145">
        <v>5190</v>
      </c>
      <c r="AB56" s="145">
        <v>31</v>
      </c>
      <c r="AC56" s="145">
        <v>167.42</v>
      </c>
    </row>
    <row r="57" spans="1:29" s="56" customFormat="1" ht="16.149999999999999" customHeight="1" thickBot="1" x14ac:dyDescent="0.3">
      <c r="A57" s="38">
        <v>54</v>
      </c>
      <c r="B57" s="36" t="s">
        <v>20</v>
      </c>
      <c r="C57" s="55">
        <v>1480</v>
      </c>
      <c r="D57" s="55">
        <v>9</v>
      </c>
      <c r="E57" s="55">
        <v>164.44</v>
      </c>
      <c r="G57" s="50">
        <v>54</v>
      </c>
      <c r="H57" s="36" t="s">
        <v>20</v>
      </c>
      <c r="I57" s="51">
        <v>493</v>
      </c>
      <c r="J57" s="51">
        <v>3</v>
      </c>
      <c r="K57" s="52">
        <v>164.33333333333334</v>
      </c>
      <c r="M57" s="50">
        <v>54</v>
      </c>
      <c r="N57" s="36" t="s">
        <v>20</v>
      </c>
      <c r="O57" s="51">
        <v>2056</v>
      </c>
      <c r="P57" s="51">
        <v>12</v>
      </c>
      <c r="Q57" s="52">
        <v>171.33333333333334</v>
      </c>
      <c r="S57" s="50">
        <v>54</v>
      </c>
      <c r="T57" s="36" t="s">
        <v>20</v>
      </c>
      <c r="U57" s="53">
        <f>SUM(Tableau39443749654184[[#This Row],[QA]]-Tableau293438497542910[[#This Row],[QA]]-Tableau2934384975429214[[#This Row],[QA]]-Tableau19243649554073[[#This Row],[QA]])</f>
        <v>511</v>
      </c>
      <c r="V57" s="53">
        <f>SUM(Tableau39443749654184[[#This Row],[Parties]]-Tableau293438497542910[[#This Row],[Parties]]-Tableau2934384975429214[[#This Row],[Parties]]-Tableau19243649554073[[#This Row],[Parties]])</f>
        <v>3</v>
      </c>
      <c r="W57" s="54">
        <f t="shared" si="1"/>
        <v>170.33333333333334</v>
      </c>
      <c r="Y57" s="50">
        <v>54</v>
      </c>
      <c r="Z57" s="36" t="s">
        <v>20</v>
      </c>
      <c r="AA57" s="145">
        <v>4540</v>
      </c>
      <c r="AB57" s="145">
        <v>27</v>
      </c>
      <c r="AC57" s="145">
        <v>168.15</v>
      </c>
    </row>
    <row r="58" spans="1:29" ht="16.899999999999999" customHeight="1" thickBot="1" x14ac:dyDescent="0.3">
      <c r="A58" s="38">
        <v>55</v>
      </c>
      <c r="B58" s="36" t="s">
        <v>62</v>
      </c>
      <c r="C58" s="55">
        <v>527</v>
      </c>
      <c r="D58" s="55">
        <v>3</v>
      </c>
      <c r="E58" s="55">
        <v>175.67</v>
      </c>
      <c r="G58" s="50">
        <v>55</v>
      </c>
      <c r="H58" s="36" t="s">
        <v>62</v>
      </c>
      <c r="I58" s="51">
        <v>616</v>
      </c>
      <c r="J58" s="51">
        <v>3</v>
      </c>
      <c r="K58" s="52">
        <v>205.33333333333334</v>
      </c>
      <c r="M58" s="50">
        <v>55</v>
      </c>
      <c r="N58" s="36" t="s">
        <v>62</v>
      </c>
      <c r="O58" s="51">
        <v>2629</v>
      </c>
      <c r="P58" s="51">
        <v>15</v>
      </c>
      <c r="Q58" s="52">
        <v>175.26666666666668</v>
      </c>
      <c r="S58" s="50">
        <v>55</v>
      </c>
      <c r="T58" s="36" t="s">
        <v>62</v>
      </c>
      <c r="U58" s="53">
        <f>SUM(Tableau39443749654184[[#This Row],[QA]]-Tableau293438497542910[[#This Row],[QA]]-Tableau2934384975429214[[#This Row],[QA]]-Tableau19243649554073[[#This Row],[QA]])</f>
        <v>1595</v>
      </c>
      <c r="V58" s="53">
        <f>SUM(Tableau39443749654184[[#This Row],[Parties]]-Tableau293438497542910[[#This Row],[Parties]]-Tableau2934384975429214[[#This Row],[Parties]]-Tableau19243649554073[[#This Row],[Parties]])</f>
        <v>9</v>
      </c>
      <c r="W58" s="54">
        <f t="shared" si="1"/>
        <v>177.22222222222223</v>
      </c>
      <c r="Y58" s="50">
        <v>55</v>
      </c>
      <c r="Z58" s="36" t="s">
        <v>62</v>
      </c>
      <c r="AA58" s="145">
        <v>5367</v>
      </c>
      <c r="AB58" s="145">
        <v>30</v>
      </c>
      <c r="AC58" s="145">
        <v>178.9</v>
      </c>
    </row>
    <row r="59" spans="1:29" s="59" customFormat="1" ht="15.75" thickBot="1" x14ac:dyDescent="0.3">
      <c r="A59" s="38">
        <v>56</v>
      </c>
      <c r="B59" s="36" t="s">
        <v>17</v>
      </c>
      <c r="C59" s="55">
        <v>1389</v>
      </c>
      <c r="D59" s="55">
        <v>9</v>
      </c>
      <c r="E59" s="55">
        <v>154.33000000000001</v>
      </c>
      <c r="G59" s="50">
        <v>56</v>
      </c>
      <c r="H59" s="36" t="s">
        <v>17</v>
      </c>
      <c r="I59" s="51">
        <v>963</v>
      </c>
      <c r="J59" s="51">
        <v>6</v>
      </c>
      <c r="K59" s="52">
        <v>160.5</v>
      </c>
      <c r="M59" s="50">
        <v>56</v>
      </c>
      <c r="N59" s="36" t="s">
        <v>17</v>
      </c>
      <c r="O59" s="51">
        <v>1557</v>
      </c>
      <c r="P59" s="51">
        <v>9</v>
      </c>
      <c r="Q59" s="52">
        <v>173</v>
      </c>
      <c r="S59" s="50">
        <v>56</v>
      </c>
      <c r="T59" s="36" t="s">
        <v>17</v>
      </c>
      <c r="U59" s="53">
        <f>SUM(Tableau39443749654184[[#This Row],[QA]]-Tableau293438497542910[[#This Row],[QA]]-Tableau2934384975429214[[#This Row],[QA]]-Tableau19243649554073[[#This Row],[QA]])</f>
        <v>2375</v>
      </c>
      <c r="V59" s="53">
        <f>SUM(Tableau39443749654184[[#This Row],[Parties]]-Tableau293438497542910[[#This Row],[Parties]]-Tableau2934384975429214[[#This Row],[Parties]]-Tableau19243649554073[[#This Row],[Parties]])</f>
        <v>15</v>
      </c>
      <c r="W59" s="54">
        <f t="shared" si="1"/>
        <v>158.33333333333334</v>
      </c>
      <c r="Y59" s="50">
        <v>56</v>
      </c>
      <c r="Z59" s="36" t="s">
        <v>17</v>
      </c>
      <c r="AA59" s="145">
        <v>6284</v>
      </c>
      <c r="AB59" s="145">
        <v>39</v>
      </c>
      <c r="AC59" s="145">
        <v>161.13</v>
      </c>
    </row>
    <row r="60" spans="1:29" s="56" customFormat="1" ht="15.75" thickBot="1" x14ac:dyDescent="0.3">
      <c r="A60" s="38">
        <v>57</v>
      </c>
      <c r="B60" s="36" t="s">
        <v>75</v>
      </c>
      <c r="C60" s="57">
        <v>0</v>
      </c>
      <c r="D60" s="57">
        <v>0</v>
      </c>
      <c r="E60" s="58">
        <v>0</v>
      </c>
      <c r="G60" s="50">
        <v>57</v>
      </c>
      <c r="H60" s="36" t="s">
        <v>75</v>
      </c>
      <c r="I60" s="51">
        <v>895</v>
      </c>
      <c r="J60" s="51">
        <v>6</v>
      </c>
      <c r="K60" s="52">
        <v>149.16666666666666</v>
      </c>
      <c r="M60" s="50">
        <v>57</v>
      </c>
      <c r="N60" s="36" t="s">
        <v>75</v>
      </c>
      <c r="O60" s="51">
        <v>0</v>
      </c>
      <c r="P60" s="51">
        <v>0</v>
      </c>
      <c r="Q60" s="52" t="e">
        <v>#DIV/0!</v>
      </c>
      <c r="S60" s="50">
        <v>57</v>
      </c>
      <c r="T60" s="36" t="s">
        <v>75</v>
      </c>
      <c r="U60" s="53">
        <f>SUM(Tableau39443749654184[[#This Row],[QA]]-Tableau293438497542910[[#This Row],[QA]]-Tableau2934384975429214[[#This Row],[QA]]-Tableau19243649554073[[#This Row],[QA]])</f>
        <v>0</v>
      </c>
      <c r="V60" s="53">
        <f>SUM(Tableau39443749654184[[#This Row],[Parties]]-Tableau293438497542910[[#This Row],[Parties]]-Tableau2934384975429214[[#This Row],[Parties]]-Tableau19243649554073[[#This Row],[Parties]])</f>
        <v>0</v>
      </c>
      <c r="W60" s="54" t="e">
        <f t="shared" si="1"/>
        <v>#DIV/0!</v>
      </c>
      <c r="Y60" s="50">
        <v>57</v>
      </c>
      <c r="Z60" s="36" t="s">
        <v>75</v>
      </c>
      <c r="AA60" s="145">
        <v>895</v>
      </c>
      <c r="AB60" s="145">
        <v>6</v>
      </c>
      <c r="AC60" s="145">
        <v>149.16999999999999</v>
      </c>
    </row>
    <row r="61" spans="1:29" s="56" customFormat="1" ht="14.45" customHeight="1" thickBot="1" x14ac:dyDescent="0.3">
      <c r="A61" s="38">
        <v>58</v>
      </c>
      <c r="B61" s="36" t="s">
        <v>50</v>
      </c>
      <c r="C61" s="55">
        <v>1128</v>
      </c>
      <c r="D61" s="55">
        <v>6</v>
      </c>
      <c r="E61" s="55">
        <v>188</v>
      </c>
      <c r="G61" s="50">
        <v>58</v>
      </c>
      <c r="H61" s="36" t="s">
        <v>50</v>
      </c>
      <c r="I61" s="51">
        <v>3754</v>
      </c>
      <c r="J61" s="51">
        <v>21</v>
      </c>
      <c r="K61" s="52">
        <v>178.76190476190476</v>
      </c>
      <c r="M61" s="50">
        <v>58</v>
      </c>
      <c r="N61" s="36" t="s">
        <v>50</v>
      </c>
      <c r="O61" s="51">
        <v>4532</v>
      </c>
      <c r="P61" s="51">
        <v>24</v>
      </c>
      <c r="Q61" s="52">
        <v>188.83333333333334</v>
      </c>
      <c r="S61" s="50">
        <v>58</v>
      </c>
      <c r="T61" s="36" t="s">
        <v>50</v>
      </c>
      <c r="U61" s="53">
        <f>SUM(Tableau39443749654184[[#This Row],[QA]]-Tableau293438497542910[[#This Row],[QA]]-Tableau2934384975429214[[#This Row],[QA]]-Tableau19243649554073[[#This Row],[QA]])</f>
        <v>2859</v>
      </c>
      <c r="V61" s="53">
        <f>SUM(Tableau39443749654184[[#This Row],[Parties]]-Tableau293438497542910[[#This Row],[Parties]]-Tableau2934384975429214[[#This Row],[Parties]]-Tableau19243649554073[[#This Row],[Parties]])</f>
        <v>15</v>
      </c>
      <c r="W61" s="54">
        <f t="shared" si="1"/>
        <v>190.6</v>
      </c>
      <c r="Y61" s="50">
        <v>58</v>
      </c>
      <c r="Z61" s="36" t="s">
        <v>50</v>
      </c>
      <c r="AA61" s="145">
        <v>12273</v>
      </c>
      <c r="AB61" s="145">
        <v>66</v>
      </c>
      <c r="AC61" s="145">
        <v>185.95</v>
      </c>
    </row>
    <row r="62" spans="1:29" s="56" customFormat="1" ht="15.75" thickBot="1" x14ac:dyDescent="0.3">
      <c r="A62" s="38">
        <v>59</v>
      </c>
      <c r="B62" s="82"/>
      <c r="C62" s="81"/>
      <c r="D62" s="81"/>
      <c r="E62" s="81"/>
      <c r="G62" s="50">
        <v>59</v>
      </c>
      <c r="H62" s="36"/>
      <c r="I62" s="51">
        <f>SUM(Tableau39443749654184[[#This Row],[QA]]-Tableau19243649554073[[#This Row],[QA]])</f>
        <v>0</v>
      </c>
      <c r="J62" s="51">
        <f>SUM(Tableau39443749654184[[#This Row],[Parties]]-Tableau19243649554073[[#This Row],[Parties]])</f>
        <v>0</v>
      </c>
      <c r="K62" s="52" t="e">
        <f t="shared" ref="K62:K63" si="2">SUM(I62/J62)</f>
        <v>#DIV/0!</v>
      </c>
      <c r="M62" s="50">
        <v>59</v>
      </c>
      <c r="N62" s="36"/>
      <c r="O62" s="51">
        <v>0</v>
      </c>
      <c r="P62" s="51">
        <v>0</v>
      </c>
      <c r="Q62" s="52" t="e">
        <v>#DIV/0!</v>
      </c>
      <c r="S62" s="50">
        <v>59</v>
      </c>
      <c r="T62" s="36"/>
      <c r="U62" s="53">
        <f>SUM(Tableau39443749654184[[#This Row],[QA]]-Tableau293438497542910[[#This Row],[QA]]-Tableau2934384975429214[[#This Row],[QA]]-Tableau19243649554073[[#This Row],[QA]])</f>
        <v>0</v>
      </c>
      <c r="V62" s="53">
        <f>SUM(Tableau39443749654184[[#This Row],[Parties]]-Tableau293438497542910[[#This Row],[Parties]]-Tableau2934384975429214[[#This Row],[Parties]]-Tableau19243649554073[[#This Row],[Parties]])</f>
        <v>0</v>
      </c>
      <c r="W62" s="54" t="e">
        <f t="shared" si="1"/>
        <v>#DIV/0!</v>
      </c>
      <c r="Y62" s="50">
        <v>59</v>
      </c>
      <c r="Z62" s="36"/>
      <c r="AA62" s="55"/>
      <c r="AB62" s="55"/>
      <c r="AC62" s="55"/>
    </row>
    <row r="63" spans="1:29" s="56" customFormat="1" ht="15.75" thickBot="1" x14ac:dyDescent="0.3">
      <c r="A63" s="38">
        <v>60</v>
      </c>
      <c r="B63" s="82"/>
      <c r="C63" s="81"/>
      <c r="D63" s="81"/>
      <c r="E63" s="81"/>
      <c r="G63" s="50">
        <v>60</v>
      </c>
      <c r="H63" s="36"/>
      <c r="I63" s="51">
        <f>SUM(Tableau39443749654184[[#This Row],[QA]]-Tableau19243649554073[[#This Row],[QA]])</f>
        <v>0</v>
      </c>
      <c r="J63" s="51">
        <f>SUM(Tableau39443749654184[[#This Row],[Parties]]-Tableau19243649554073[[#This Row],[Parties]])</f>
        <v>0</v>
      </c>
      <c r="K63" s="52" t="e">
        <f t="shared" si="2"/>
        <v>#DIV/0!</v>
      </c>
      <c r="M63" s="50">
        <v>60</v>
      </c>
      <c r="N63" s="36"/>
      <c r="O63" s="51">
        <v>0</v>
      </c>
      <c r="P63" s="51">
        <v>0</v>
      </c>
      <c r="Q63" s="52" t="e">
        <v>#DIV/0!</v>
      </c>
      <c r="S63" s="50">
        <v>60</v>
      </c>
      <c r="T63" s="36"/>
      <c r="U63" s="53">
        <f>SUM(Tableau39443749654184[[#This Row],[QA]]-Tableau293438497542910[[#This Row],[QA]]-Tableau2934384975429214[[#This Row],[QA]]-Tableau19243649554073[[#This Row],[QA]])</f>
        <v>0</v>
      </c>
      <c r="V63" s="53">
        <f>SUM(Tableau39443749654184[[#This Row],[Parties]]-Tableau293438497542910[[#This Row],[Parties]]-Tableau2934384975429214[[#This Row],[Parties]]-Tableau19243649554073[[#This Row],[Parties]])</f>
        <v>0</v>
      </c>
      <c r="W63" s="54" t="e">
        <f t="shared" si="1"/>
        <v>#DIV/0!</v>
      </c>
      <c r="Y63" s="50">
        <v>60</v>
      </c>
      <c r="Z63" s="36"/>
      <c r="AA63" s="55"/>
      <c r="AB63" s="55"/>
      <c r="AC63" s="55"/>
    </row>
    <row r="64" spans="1:29" s="56" customFormat="1" x14ac:dyDescent="0.25">
      <c r="A64" s="51"/>
      <c r="B64" s="44"/>
      <c r="C64" s="60"/>
      <c r="D64" s="60"/>
      <c r="E64" s="61"/>
      <c r="G64" s="50"/>
      <c r="H64" s="35"/>
      <c r="I64" s="51"/>
      <c r="J64" s="51"/>
      <c r="K64" s="52"/>
      <c r="M64" s="50"/>
      <c r="N64" s="35"/>
      <c r="O64" s="51"/>
      <c r="P64" s="51"/>
      <c r="Q64" s="52"/>
      <c r="S64" s="44"/>
      <c r="T64" s="44"/>
      <c r="U64" s="44"/>
      <c r="V64" s="44"/>
      <c r="W64" s="44"/>
      <c r="Y64" s="51"/>
      <c r="Z64" s="44"/>
      <c r="AA64" s="87"/>
      <c r="AB64" s="87"/>
      <c r="AC64" s="88"/>
    </row>
    <row r="65" spans="1:29" x14ac:dyDescent="0.25">
      <c r="G65" s="50"/>
      <c r="H65" s="35"/>
      <c r="I65" s="51"/>
      <c r="J65" s="51"/>
      <c r="M65" s="50"/>
      <c r="N65" s="35"/>
      <c r="O65" s="51"/>
      <c r="P65" s="51"/>
    </row>
    <row r="66" spans="1:29" x14ac:dyDescent="0.25">
      <c r="B66" s="44" t="s">
        <v>18</v>
      </c>
      <c r="C66" s="60">
        <f>SUM(C4:C65)</f>
        <v>46219</v>
      </c>
      <c r="D66" s="60">
        <f>SUM(D4:D65)</f>
        <v>270</v>
      </c>
      <c r="E66" s="61">
        <f>SUM(C66/D66)</f>
        <v>171.18148148148148</v>
      </c>
      <c r="G66" s="50"/>
      <c r="H66" s="44" t="s">
        <v>18</v>
      </c>
      <c r="I66" s="60">
        <f>SUM(I4:I65)</f>
        <v>140440</v>
      </c>
      <c r="J66" s="60">
        <f>SUM(J4:J65)</f>
        <v>810</v>
      </c>
      <c r="K66" s="61">
        <f>SUM(I66/J66)</f>
        <v>173.38271604938271</v>
      </c>
      <c r="M66" s="50"/>
      <c r="N66" s="44" t="s">
        <v>18</v>
      </c>
      <c r="O66" s="60">
        <f>SUM(O4:O65)</f>
        <v>140087</v>
      </c>
      <c r="P66" s="60">
        <f>SUM(P4:P65)</f>
        <v>807</v>
      </c>
      <c r="Q66" s="61">
        <f>SUM(O66/P66)</f>
        <v>173.5898389095415</v>
      </c>
      <c r="S66" s="56"/>
      <c r="T66" s="44" t="s">
        <v>18</v>
      </c>
      <c r="U66" s="60">
        <f>SUM(U4:U63)</f>
        <v>92543</v>
      </c>
      <c r="V66" s="60">
        <f>SUM(V4:V63)</f>
        <v>532</v>
      </c>
      <c r="W66" s="61">
        <f>SUM(U66/V66)</f>
        <v>173.95300751879699</v>
      </c>
      <c r="Z66" s="44" t="s">
        <v>18</v>
      </c>
      <c r="AA66" s="89">
        <f>SUM(AA4:AA63)</f>
        <v>419289</v>
      </c>
      <c r="AB66" s="89">
        <f>SUM(AB4:AB63)</f>
        <v>2419</v>
      </c>
      <c r="AC66" s="88">
        <f>SUM(AA66/AB66)</f>
        <v>173.3315419594874</v>
      </c>
    </row>
    <row r="67" spans="1:29" x14ac:dyDescent="0.25">
      <c r="G67" s="50"/>
      <c r="H67" s="35"/>
      <c r="I67" s="51"/>
      <c r="J67" s="51"/>
      <c r="M67" s="50"/>
      <c r="N67" s="35"/>
      <c r="O67" s="51"/>
      <c r="P67" s="51"/>
      <c r="S67" s="56"/>
      <c r="T67" s="56"/>
      <c r="U67" s="56"/>
      <c r="V67" s="56"/>
      <c r="W67" s="56"/>
    </row>
    <row r="68" spans="1:29" x14ac:dyDescent="0.25">
      <c r="S68" s="56"/>
      <c r="T68" s="56"/>
      <c r="U68" s="56"/>
      <c r="V68" s="56"/>
      <c r="W68" s="56"/>
    </row>
    <row r="69" spans="1:29" s="59" customFormat="1" x14ac:dyDescent="0.25">
      <c r="A69" s="51"/>
      <c r="B69" s="44"/>
      <c r="C69" s="51"/>
      <c r="D69" s="51"/>
      <c r="E69" s="61"/>
      <c r="G69" s="44"/>
      <c r="H69" s="44"/>
      <c r="I69" s="44"/>
      <c r="J69" s="44"/>
      <c r="K69" s="52"/>
      <c r="M69" s="44"/>
      <c r="N69" s="44"/>
      <c r="O69" s="44"/>
      <c r="P69" s="44"/>
      <c r="Q69" s="52"/>
      <c r="S69" s="56"/>
      <c r="T69" s="56"/>
      <c r="U69" s="56"/>
      <c r="V69" s="56"/>
      <c r="W69" s="56"/>
      <c r="Y69" s="51"/>
      <c r="Z69" s="44"/>
      <c r="AA69" s="87"/>
      <c r="AB69" s="87"/>
      <c r="AC69" s="88"/>
    </row>
    <row r="70" spans="1:29" x14ac:dyDescent="0.25">
      <c r="H70" s="56"/>
      <c r="I70" s="56"/>
      <c r="J70" s="56"/>
      <c r="K70" s="56"/>
      <c r="N70" s="56"/>
      <c r="O70" s="56"/>
      <c r="P70" s="56"/>
      <c r="Q70" s="56"/>
    </row>
    <row r="73" spans="1:29" s="56" customFormat="1" x14ac:dyDescent="0.25">
      <c r="A73" s="51"/>
      <c r="B73" s="44"/>
      <c r="C73" s="51"/>
      <c r="D73" s="51"/>
      <c r="E73" s="61"/>
      <c r="G73" s="44"/>
      <c r="H73" s="44"/>
      <c r="I73" s="44"/>
      <c r="J73" s="44"/>
      <c r="K73" s="52"/>
      <c r="M73" s="44"/>
      <c r="N73" s="44"/>
      <c r="O73" s="44"/>
      <c r="P73" s="44"/>
      <c r="Q73" s="52"/>
      <c r="S73" s="44"/>
      <c r="T73" s="44"/>
      <c r="U73" s="44"/>
      <c r="V73" s="44"/>
      <c r="W73" s="44"/>
      <c r="X73" s="44"/>
      <c r="Y73" s="51"/>
      <c r="Z73" s="44"/>
      <c r="AA73" s="87"/>
      <c r="AB73" s="87"/>
      <c r="AC73" s="88"/>
    </row>
    <row r="74" spans="1:29" x14ac:dyDescent="0.25">
      <c r="X74" s="56"/>
    </row>
    <row r="75" spans="1:29" x14ac:dyDescent="0.25">
      <c r="D75" s="62"/>
    </row>
    <row r="76" spans="1:29" s="56" customFormat="1" ht="13.9" customHeight="1" x14ac:dyDescent="0.25">
      <c r="A76" s="51"/>
      <c r="B76" s="44"/>
      <c r="C76" s="51"/>
      <c r="D76" s="51"/>
      <c r="E76" s="61"/>
      <c r="G76" s="44"/>
      <c r="H76" s="44"/>
      <c r="I76" s="44"/>
      <c r="J76" s="44"/>
      <c r="K76" s="52"/>
      <c r="M76" s="44"/>
      <c r="N76" s="44"/>
      <c r="O76" s="44"/>
      <c r="P76" s="44"/>
      <c r="Q76" s="52"/>
      <c r="S76" s="44"/>
      <c r="T76" s="44"/>
      <c r="U76" s="44"/>
      <c r="V76" s="44"/>
      <c r="W76" s="44"/>
      <c r="Y76" s="51"/>
      <c r="Z76" s="44"/>
      <c r="AA76" s="87"/>
      <c r="AB76" s="87"/>
      <c r="AC76" s="88"/>
    </row>
    <row r="77" spans="1:29" s="56" customFormat="1" x14ac:dyDescent="0.25">
      <c r="A77" s="51"/>
      <c r="B77" s="44"/>
      <c r="C77" s="51"/>
      <c r="D77" s="51"/>
      <c r="E77" s="61"/>
      <c r="G77" s="44"/>
      <c r="H77" s="44"/>
      <c r="I77" s="44"/>
      <c r="J77" s="44"/>
      <c r="K77" s="52"/>
      <c r="M77" s="44"/>
      <c r="N77" s="44"/>
      <c r="O77" s="44"/>
      <c r="P77" s="44"/>
      <c r="Q77" s="52"/>
      <c r="S77" s="44"/>
      <c r="T77" s="44"/>
      <c r="U77" s="44"/>
      <c r="V77" s="44"/>
      <c r="W77" s="44"/>
      <c r="X77" s="44"/>
      <c r="Y77" s="51"/>
      <c r="Z77" s="44"/>
      <c r="AA77" s="87"/>
      <c r="AB77" s="87"/>
      <c r="AC77" s="88"/>
    </row>
    <row r="78" spans="1:29" s="56" customFormat="1" x14ac:dyDescent="0.25">
      <c r="A78" s="51"/>
      <c r="B78" s="44"/>
      <c r="C78" s="51"/>
      <c r="D78" s="51"/>
      <c r="E78" s="61"/>
      <c r="G78" s="44"/>
      <c r="H78" s="44"/>
      <c r="I78" s="44"/>
      <c r="J78" s="44"/>
      <c r="K78" s="52"/>
      <c r="M78" s="44"/>
      <c r="N78" s="44"/>
      <c r="O78" s="44"/>
      <c r="P78" s="44"/>
      <c r="Q78" s="52"/>
      <c r="S78" s="44"/>
      <c r="T78" s="44"/>
      <c r="U78" s="44"/>
      <c r="V78" s="44"/>
      <c r="W78" s="44"/>
      <c r="Y78" s="51"/>
      <c r="Z78" s="44"/>
      <c r="AA78" s="87"/>
      <c r="AB78" s="87"/>
      <c r="AC78" s="88"/>
    </row>
    <row r="79" spans="1:29" x14ac:dyDescent="0.25">
      <c r="X79" s="56"/>
    </row>
    <row r="80" spans="1:29" s="56" customFormat="1" x14ac:dyDescent="0.25">
      <c r="A80" s="51"/>
      <c r="B80" s="44"/>
      <c r="C80" s="51"/>
      <c r="D80" s="51"/>
      <c r="E80" s="61"/>
      <c r="G80" s="44"/>
      <c r="H80" s="44"/>
      <c r="I80" s="44"/>
      <c r="J80" s="44"/>
      <c r="K80" s="52"/>
      <c r="M80" s="44"/>
      <c r="N80" s="44"/>
      <c r="O80" s="44"/>
      <c r="P80" s="44"/>
      <c r="Q80" s="52"/>
      <c r="S80" s="44"/>
      <c r="T80" s="44"/>
      <c r="U80" s="44"/>
      <c r="V80" s="44"/>
      <c r="W80" s="44"/>
      <c r="Y80" s="51"/>
      <c r="Z80" s="44"/>
      <c r="AA80" s="87"/>
      <c r="AB80" s="87"/>
      <c r="AC80" s="88"/>
    </row>
    <row r="81" spans="1:29" s="56" customFormat="1" x14ac:dyDescent="0.25">
      <c r="A81" s="51"/>
      <c r="B81" s="44"/>
      <c r="C81" s="51"/>
      <c r="D81" s="51"/>
      <c r="E81" s="61"/>
      <c r="G81" s="44"/>
      <c r="H81" s="44"/>
      <c r="I81" s="44"/>
      <c r="J81" s="44"/>
      <c r="K81" s="52"/>
      <c r="M81" s="44"/>
      <c r="N81" s="44"/>
      <c r="O81" s="44"/>
      <c r="P81" s="44"/>
      <c r="Q81" s="52"/>
      <c r="S81" s="44"/>
      <c r="T81" s="44"/>
      <c r="U81" s="44"/>
      <c r="V81" s="44"/>
      <c r="W81" s="44"/>
      <c r="Y81" s="51"/>
      <c r="Z81" s="44"/>
      <c r="AA81" s="87"/>
      <c r="AB81" s="87"/>
      <c r="AC81" s="88"/>
    </row>
    <row r="82" spans="1:29" s="56" customFormat="1" x14ac:dyDescent="0.25">
      <c r="A82" s="51"/>
      <c r="B82" s="44"/>
      <c r="C82" s="51"/>
      <c r="D82" s="51"/>
      <c r="E82" s="61"/>
      <c r="G82" s="44"/>
      <c r="H82" s="44"/>
      <c r="I82" s="44"/>
      <c r="J82" s="44"/>
      <c r="K82" s="52"/>
      <c r="M82" s="44"/>
      <c r="N82" s="44"/>
      <c r="O82" s="44"/>
      <c r="P82" s="44"/>
      <c r="Q82" s="52"/>
      <c r="S82" s="44"/>
      <c r="T82" s="44"/>
      <c r="U82" s="44"/>
      <c r="V82" s="44"/>
      <c r="W82" s="44"/>
      <c r="X82" s="44"/>
      <c r="Y82" s="51"/>
      <c r="Z82" s="44"/>
      <c r="AA82" s="87"/>
      <c r="AB82" s="87"/>
      <c r="AC82" s="88"/>
    </row>
    <row r="83" spans="1:29" s="56" customFormat="1" x14ac:dyDescent="0.25">
      <c r="A83" s="51"/>
      <c r="B83" s="44"/>
      <c r="C83" s="51"/>
      <c r="D83" s="51"/>
      <c r="E83" s="61"/>
      <c r="G83" s="44"/>
      <c r="H83" s="44"/>
      <c r="I83" s="44"/>
      <c r="J83" s="44"/>
      <c r="K83" s="52"/>
      <c r="M83" s="44"/>
      <c r="N83" s="44"/>
      <c r="O83" s="44"/>
      <c r="P83" s="44"/>
      <c r="Q83" s="52"/>
      <c r="S83" s="44"/>
      <c r="T83" s="44"/>
      <c r="U83" s="44"/>
      <c r="V83" s="44"/>
      <c r="W83" s="44"/>
      <c r="X83" s="44"/>
      <c r="Y83" s="51"/>
      <c r="Z83" s="44"/>
      <c r="AA83" s="87"/>
      <c r="AB83" s="87"/>
      <c r="AC83" s="88"/>
    </row>
    <row r="96" spans="1:29" x14ac:dyDescent="0.25">
      <c r="F96" s="63"/>
    </row>
  </sheetData>
  <mergeCells count="5">
    <mergeCell ref="A2:E2"/>
    <mergeCell ref="G2:K2"/>
    <mergeCell ref="M2:Q2"/>
    <mergeCell ref="S2:W2"/>
    <mergeCell ref="Y2:AC2"/>
  </mergeCells>
  <phoneticPr fontId="6" type="noConversion"/>
  <conditionalFormatting sqref="K2 W4:W63 K4:K69 Q4:Q69 E5:E65527 K71:K65527">
    <cfRule type="cellIs" dxfId="9" priority="3" stopIfTrue="1" operator="greaterThanOrEqual">
      <formula>200</formula>
    </cfRule>
  </conditionalFormatting>
  <conditionalFormatting sqref="Q2 AC2 AC65:AC65525 Q71:Q65527">
    <cfRule type="cellIs" dxfId="8" priority="7" stopIfTrue="1" operator="greaterThanOrEqual">
      <formula>200</formula>
    </cfRule>
  </conditionalFormatting>
  <conditionalFormatting sqref="W2">
    <cfRule type="cellIs" dxfId="7" priority="5" stopIfTrue="1" operator="greaterThanOrEqual">
      <formula>200</formula>
    </cfRule>
  </conditionalFormatting>
  <conditionalFormatting sqref="W66">
    <cfRule type="cellIs" dxfId="6" priority="4" stopIfTrue="1" operator="greaterThanOrEqual">
      <formula>200</formula>
    </cfRule>
  </conditionalFormatting>
  <conditionalFormatting sqref="AC62:AC63">
    <cfRule type="cellIs" dxfId="5" priority="2" stopIfTrue="1" operator="greaterThanOrEqual">
      <formula>200</formula>
    </cfRule>
  </conditionalFormatting>
  <hyperlinks>
    <hyperlink ref="B54" r:id="rId1" display="https://bowling.lexerbowling.com/bowlingdemeyrin/ligueinternationale2024-2025-27/pl09B.htm" xr:uid="{16FAAF0D-D526-47D8-9D54-16123BDBF3CF}"/>
    <hyperlink ref="B31" r:id="rId2" display="https://bowling.lexerbowling.com/bowlingdemeyrin/ligueinternationale2024-2025-27/pl03A.htm" xr:uid="{9767B1F5-3354-45BB-A491-41492CE12F47}"/>
    <hyperlink ref="B29" r:id="rId3" display="https://bowling.lexerbowling.com/bowlingdemeyrin/ligueinternationale2024-2025-27/pl09D.htm" xr:uid="{63E7C9C7-46B6-40D5-9703-4CAD1F54B228}"/>
    <hyperlink ref="B9" r:id="rId4" display="https://bowling.lexerbowling.com/bowlingdemeyrin/ligueinternationale2024-2025-27/pl012.htm" xr:uid="{C0595CF1-D454-48D8-985D-7257A8A4B584}"/>
    <hyperlink ref="B35" r:id="rId5" display="https://bowling.lexerbowling.com/bowlingdemeyrin/ligueinternationale2024-2025-27/pl047.htm" xr:uid="{D5052543-C63E-4837-A103-BC245EF01D3E}"/>
    <hyperlink ref="B12" r:id="rId6" display="https://bowling.lexerbowling.com/bowlingdemeyrin/ligueinternationale2024-2025-27/pl07C.htm" xr:uid="{83490C2F-BD81-483C-B40B-03A4EA928AA7}"/>
    <hyperlink ref="B61" r:id="rId7" display="https://bowling.lexerbowling.com/bowlingdemeyrin/ligueinternationale2024-2025-27/pl069.htm" xr:uid="{CE5063B4-2273-4D80-A5ED-2AEE063A34D0}"/>
    <hyperlink ref="B50" r:id="rId8" display="https://bowling.lexerbowling.com/bowlingdemeyrin/ligueinternationale2024-2025-27/pl071.htm" xr:uid="{1E233FAD-E5D9-4556-98D4-4556D44B14CF}"/>
    <hyperlink ref="B24" r:id="rId9" display="https://bowling.lexerbowling.com/bowlingdemeyrin/ligueinternationale2024-2025-27/pl02C.htm" xr:uid="{90DCC85D-0A79-4E2D-8A01-8D26E2ECD524}"/>
    <hyperlink ref="B23" r:id="rId10" display="https://bowling.lexerbowling.com/bowlingdemeyrin/ligueinternationale2024-2025-27/pl077.htm" xr:uid="{8034D953-D4CE-40B2-AB1A-CDD6013C5DDC}"/>
    <hyperlink ref="B21" r:id="rId11" display="https://bowling.lexerbowling.com/bowlingdemeyrin/ligueinternationale2024-2025-27/pl06F.htm" xr:uid="{DE68D729-64A6-4164-9E5C-BE51616DD826}"/>
    <hyperlink ref="B15" r:id="rId12" display="https://bowling.lexerbowling.com/bowlingdemeyrin/ligueinternationale2024-2025-27/pl01E.htm" xr:uid="{B61CD795-D2B4-44FF-9300-669E53BB4EF2}"/>
    <hyperlink ref="B22" r:id="rId13" display="https://bowling.lexerbowling.com/bowlingdemeyrin/ligueinternationale2024-2025-27/pl028.htm" xr:uid="{D59678B3-F81C-4A7A-8F72-113AA2581D2E}"/>
    <hyperlink ref="B13" r:id="rId14" display="https://bowling.lexerbowling.com/bowlingdemeyrin/ligueinternationale2024-2025-27/pl018.htm" xr:uid="{1704B94C-AAB2-4908-BB73-E58F401A407B}"/>
    <hyperlink ref="B6" r:id="rId15" display="https://bowling.lexerbowling.com/bowlingdemeyrin/ligueinternationale2024-2025-27/pl07A.htm" xr:uid="{0F5FA0E3-58C7-4489-875E-DF4C583A9DB2}"/>
    <hyperlink ref="B58" r:id="rId16" display="https://bowling.lexerbowling.com/bowlingdemeyrin/ligueinternationale2024-2025-27/pl062.htm" xr:uid="{4FC51FB7-3FEA-4685-9447-C8AFC6E4B633}"/>
    <hyperlink ref="B10" r:id="rId17" display="https://bowling.lexerbowling.com/bowlingdemeyrin/ligueinternationale2024-2025-27/pl070.htm" xr:uid="{4C205DF1-0601-477F-B0DC-F52CF414B1B8}"/>
    <hyperlink ref="B8" r:id="rId18" display="https://bowling.lexerbowling.com/bowlingdemeyrin/ligueinternationale2024-2025-27/pl011.htm" xr:uid="{C97010B2-ED4C-4908-8B1C-B6A27E9B1202}"/>
    <hyperlink ref="B49" r:id="rId19" display="https://bowling.lexerbowling.com/bowlingdemeyrin/ligueinternationale2024-2025-27/pl054.htm" xr:uid="{E4C564E1-9753-4288-A33F-7CD652734B76}"/>
    <hyperlink ref="B36" r:id="rId20" display="https://bowling.lexerbowling.com/bowlingdemeyrin/ligueinternationale2024-2025-27/pl048.htm" xr:uid="{CCD150D4-A686-4DD6-9807-BDE68976C332}"/>
    <hyperlink ref="B20" r:id="rId21" display="https://bowling.lexerbowling.com/bowlingdemeyrin/ligueinternationale2024-2025-27/pl024.htm" xr:uid="{B4305164-9E0F-4223-B1CE-4A4F8C932EDF}"/>
    <hyperlink ref="B56" r:id="rId22" display="https://bowling.lexerbowling.com/bowlingdemeyrin/ligueinternationale2024-2025-27/pl09A.htm" xr:uid="{351A9611-1570-4A79-B9B0-B9B010AF184D}"/>
    <hyperlink ref="B17" r:id="rId23" display="https://bowling.lexerbowling.com/bowlingdemeyrin/ligueinternationale2024-2025-27/pl021.htm" xr:uid="{F24EFD96-5C45-4BE4-9521-73B0AC23BB47}"/>
    <hyperlink ref="B45" r:id="rId24" display="https://bowling.lexerbowling.com/bowlingdemeyrin/ligueinternationale2024-2025-27/pl009.htm" xr:uid="{118EE78D-15F7-4302-AEE2-B67516614BBE}"/>
    <hyperlink ref="B42" r:id="rId25" display="https://bowling.lexerbowling.com/bowlingdemeyrin/ligueinternationale2024-2025-27/pl007.htm" xr:uid="{4F437BCD-FE7E-4BB6-BBCB-1EE36FFFC63A}"/>
    <hyperlink ref="B37" r:id="rId26" display="https://bowling.lexerbowling.com/bowlingdemeyrin/ligueinternationale2024-2025-27/pl049.htm" xr:uid="{9E62D1CF-3E1E-4B1A-8445-1B41FDE9BA92}"/>
    <hyperlink ref="B16" r:id="rId27" display="https://bowling.lexerbowling.com/bowlingdemeyrin/ligueinternationale2024-2025-27/pl074.htm" xr:uid="{616D5443-8960-4E94-BD26-3222B6E35007}"/>
    <hyperlink ref="B53" r:id="rId28" display="https://bowling.lexerbowling.com/bowlingdemeyrin/ligueinternationale2024-2025-27/pl05D.htm" xr:uid="{07794F25-5150-4A28-BDBB-3461ACD62990}"/>
    <hyperlink ref="B57" r:id="rId29" display="https://bowling.lexerbowling.com/bowlingdemeyrin/ligueinternationale2024-2025-27/pl061.htm" xr:uid="{779BEFB1-548B-4458-860A-F0D5E378590F}"/>
    <hyperlink ref="B47" r:id="rId30" display="https://bowling.lexerbowling.com/bowlingdemeyrin/ligueinternationale2024-2025-27/pl04F.htm" xr:uid="{984BCC57-423E-404E-AE09-98CD1B2BD21C}"/>
    <hyperlink ref="B14" r:id="rId31" display="https://bowling.lexerbowling.com/bowlingdemeyrin/ligueinternationale2024-2025-27/pl01A.htm" xr:uid="{33672C15-68C7-4978-B2E8-220E19F314FA}"/>
    <hyperlink ref="B38" r:id="rId32" display="https://bowling.lexerbowling.com/bowlingdemeyrin/ligueinternationale2024-2025-27/pl09C.htm" xr:uid="{9E541041-530A-4BAE-AF47-2CD9F61C8B4D}"/>
    <hyperlink ref="B26" r:id="rId33" display="https://bowling.lexerbowling.com/bowlingdemeyrin/ligueinternationale2024-2025-27/pl02E.htm" xr:uid="{BA636FD2-53F5-4E37-8E13-AD988CE4A419}"/>
    <hyperlink ref="B5" r:id="rId34" display="https://bowling.lexerbowling.com/bowlingdemeyrin/ligueinternationale2024-2025-27/pl00C.htm" xr:uid="{4BD36CEC-C2AB-4930-B95A-8685D23125DB}"/>
    <hyperlink ref="B25" r:id="rId35" display="https://bowling.lexerbowling.com/bowlingdemeyrin/ligueinternationale2024-2025-27/pl06E.htm" xr:uid="{23A21B49-C466-4205-86FB-966927A3083B}"/>
    <hyperlink ref="B40" r:id="rId36" display="https://bowling.lexerbowling.com/bowlingdemeyrin/ligueinternationale2024-2025-27/pl095.htm" xr:uid="{DF61E416-881F-48F6-B8BF-7E7357E671D4}"/>
    <hyperlink ref="B41" r:id="rId37" display="https://bowling.lexerbowling.com/bowlingdemeyrin/ligueinternationale2024-2025-27/pl099.htm" xr:uid="{46AD493A-D398-4248-BE72-4ACFC764C233}"/>
    <hyperlink ref="B52" r:id="rId38" display="https://bowling.lexerbowling.com/bowlingdemeyrin/ligueinternationale2024-2025-27/pl08D.htm" xr:uid="{2C012EF8-8728-4D0A-A7CB-B385DCEB3FCE}"/>
    <hyperlink ref="B39" r:id="rId39" display="https://bowling.lexerbowling.com/bowlingdemeyrin/ligueinternationale2024-2025-27/pl097.htm" xr:uid="{5B651FED-61E8-4ABD-9148-CBBC2C5F2463}"/>
    <hyperlink ref="B18" r:id="rId40" display="https://bowling.lexerbowling.com/bowlingdemeyrin/ligueinternationale2024-2025-27/pl022.htm" xr:uid="{D5921E2A-F84B-45EB-89CA-0B6FC1A829FC}"/>
    <hyperlink ref="B27" r:id="rId41" display="https://bowling.lexerbowling.com/bowlingdemeyrin/ligueinternationale2024-2025-27/pl030.htm" xr:uid="{E7DDB089-B796-4AA5-99D0-4AE2C3190F94}"/>
    <hyperlink ref="B32" r:id="rId42" display="https://bowling.lexerbowling.com/bowlingdemeyrin/ligueinternationale2024-2025-27/pl03E.htm" xr:uid="{FD9736EA-09A6-44F5-918D-765EBECBBBEA}"/>
    <hyperlink ref="B4" r:id="rId43" display="https://bowling.lexerbowling.com/bowlingdemeyrin/ligueinternationale2024-2025-27/pl00B.htm" xr:uid="{E5B1FBB1-4AB5-40B4-A7A9-A40CBF7BC5FC}"/>
    <hyperlink ref="B59" r:id="rId44" display="https://bowling.lexerbowling.com/bowlingdemeyrin/ligueinternationale2024-2025-27/pl063.htm" xr:uid="{756BDD5D-8FF7-417D-9120-B1700191C16E}"/>
    <hyperlink ref="B43" r:id="rId45" display="https://bowling.lexerbowling.com/bowlingdemeyrin/ligueinternationale2024-2025-27/pl08F.htm" xr:uid="{4E16CE7C-45B0-4157-B89C-D2EE72CD599D}"/>
    <hyperlink ref="B48" r:id="rId46" display="https://bowling.lexerbowling.com/bowlingdemeyrin/ligueinternationale2024-2025-27/pl096.htm" xr:uid="{3568AA74-D4FA-42EE-9AFC-1906A4548E0A}"/>
    <hyperlink ref="B33" r:id="rId47" display="https://bowling.lexerbowling.com/bowlingdemeyrin/ligueinternationale2024-2025-27/pl03F.htm" xr:uid="{0A432F50-170B-4D18-8309-8F5D27AC8D1A}"/>
    <hyperlink ref="H54" r:id="rId48" display="https://bowling.lexerbowling.com/bowlingdemeyrin/ligueinternationale2024-2025-27/pl09B.htm" xr:uid="{0AF712E3-41DB-4280-B88B-05B688A01B86}"/>
    <hyperlink ref="H29" r:id="rId49" display="https://bowling.lexerbowling.com/bowlingdemeyrin/ligueinternationale2024-2025-27/pl09D.htm" xr:uid="{A9E17D64-06B7-4B89-B8C2-57DF3875DCC5}"/>
    <hyperlink ref="H31" r:id="rId50" display="https://bowling.lexerbowling.com/bowlingdemeyrin/ligueinternationale2024-2025-27/pl03A.htm" xr:uid="{5344AC87-65D4-4CA3-8EA8-F7947F1B9D71}"/>
    <hyperlink ref="H35" r:id="rId51" display="https://bowling.lexerbowling.com/bowlingdemeyrin/ligueinternationale2024-2025-27/pl047.htm" xr:uid="{EBDC42C4-0B10-4452-A9AC-01FFD07EBDF7}"/>
    <hyperlink ref="H9" r:id="rId52" display="https://bowling.lexerbowling.com/bowlingdemeyrin/ligueinternationale2024-2025-27/pl012.htm" xr:uid="{5F08FB2A-05D0-4476-B96B-04483C1BF7EA}"/>
    <hyperlink ref="H50" r:id="rId53" display="https://bowling.lexerbowling.com/bowlingdemeyrin/ligueinternationale2024-2025-27/pl071.htm" xr:uid="{2B8DC0E0-0E54-4A80-8F72-7A40520B64CE}"/>
    <hyperlink ref="H12" r:id="rId54" display="https://bowling.lexerbowling.com/bowlingdemeyrin/ligueinternationale2024-2025-27/pl07C.htm" xr:uid="{ADEA308B-8BE3-4CEF-8F18-560817E0BFC2}"/>
    <hyperlink ref="H21" r:id="rId55" display="https://bowling.lexerbowling.com/bowlingdemeyrin/ligueinternationale2024-2025-27/pl06F.htm" xr:uid="{ACBBF35E-30E6-4BDF-A7BB-84D3EBCFD85D}"/>
    <hyperlink ref="H24" r:id="rId56" display="https://bowling.lexerbowling.com/bowlingdemeyrin/ligueinternationale2024-2025-27/pl02C.htm" xr:uid="{F11E52CB-C255-42D0-9BCF-143E02B21AB3}"/>
    <hyperlink ref="H23" r:id="rId57" display="https://bowling.lexerbowling.com/bowlingdemeyrin/ligueinternationale2024-2025-27/pl077.htm" xr:uid="{E0B78AF3-5B94-4C55-94A1-3DDD7133A1EF}"/>
    <hyperlink ref="H15" r:id="rId58" display="https://bowling.lexerbowling.com/bowlingdemeyrin/ligueinternationale2024-2025-27/pl01E.htm" xr:uid="{C285F0E2-DF62-4551-9EFB-054720B8BC03}"/>
    <hyperlink ref="H61" r:id="rId59" display="https://bowling.lexerbowling.com/bowlingdemeyrin/ligueinternationale2024-2025-27/pl069.htm" xr:uid="{34393715-5254-471A-942B-A59E97BADF28}"/>
    <hyperlink ref="H22" r:id="rId60" display="https://bowling.lexerbowling.com/bowlingdemeyrin/ligueinternationale2024-2025-27/pl028.htm" xr:uid="{D42D2C6E-0282-4EC6-B278-4835D841827A}"/>
    <hyperlink ref="H13" r:id="rId61" display="https://bowling.lexerbowling.com/bowlingdemeyrin/ligueinternationale2024-2025-27/pl018.htm" xr:uid="{D514D2B3-F9ED-4917-85A5-82ECE33DA446}"/>
    <hyperlink ref="H5" r:id="rId62" display="https://bowling.lexerbowling.com/bowlingdemeyrin/ligueinternationale2024-2025-27/pl00C.htm" xr:uid="{6DA68028-A48B-4AA5-AE99-6971EB63CC03}"/>
    <hyperlink ref="H42" r:id="rId63" display="https://bowling.lexerbowling.com/bowlingdemeyrin/ligueinternationale2024-2025-27/pl007.htm" xr:uid="{E3CA41B2-B625-45BD-863C-AD7BF5171015}"/>
    <hyperlink ref="H58" r:id="rId64" display="https://bowling.lexerbowling.com/bowlingdemeyrin/ligueinternationale2024-2025-27/pl062.htm" xr:uid="{7A093486-BACA-41DA-B9A0-4FDC12F18A2B}"/>
    <hyperlink ref="H6" r:id="rId65" display="https://bowling.lexerbowling.com/bowlingdemeyrin/ligueinternationale2024-2025-27/pl07A.htm" xr:uid="{1EB9B03C-78C5-408E-BCD2-E54BFF8A51F5}"/>
    <hyperlink ref="H10" r:id="rId66" display="https://bowling.lexerbowling.com/bowlingdemeyrin/ligueinternationale2024-2025-27/pl070.htm" xr:uid="{CDDDD6C9-601D-49D2-888D-DC51C685E6BB}"/>
    <hyperlink ref="H20" r:id="rId67" display="https://bowling.lexerbowling.com/bowlingdemeyrin/ligueinternationale2024-2025-27/pl024.htm" xr:uid="{D930F98C-9549-441A-9869-1B89B3C89927}"/>
    <hyperlink ref="H8" r:id="rId68" display="https://bowling.lexerbowling.com/bowlingdemeyrin/ligueinternationale2024-2025-27/pl011.htm" xr:uid="{E22C3BCA-1003-420C-9471-80CABDAECAF2}"/>
    <hyperlink ref="H36" r:id="rId69" display="https://bowling.lexerbowling.com/bowlingdemeyrin/ligueinternationale2024-2025-27/pl048.htm" xr:uid="{161CE376-7C27-4925-9C59-27A529A8862A}"/>
    <hyperlink ref="H49" r:id="rId70" display="https://bowling.lexerbowling.com/bowlingdemeyrin/ligueinternationale2024-2025-27/pl054.htm" xr:uid="{7159CA72-3E56-455C-A44E-0AB117B2F110}"/>
    <hyperlink ref="H56" r:id="rId71" display="https://bowling.lexerbowling.com/bowlingdemeyrin/ligueinternationale2024-2025-27/pl09A.htm" xr:uid="{4CA6C147-3B96-42A6-B5F1-4244E516BE78}"/>
    <hyperlink ref="H38" r:id="rId72" display="https://bowling.lexerbowling.com/bowlingdemeyrin/ligueinternationale2024-2025-27/pl09C.htm" xr:uid="{54EAA4A0-DA88-452C-870E-6D0085C53F0B}"/>
    <hyperlink ref="H17" r:id="rId73" display="https://bowling.lexerbowling.com/bowlingdemeyrin/ligueinternationale2024-2025-27/pl021.htm" xr:uid="{A4FA8E5B-0D4F-42D6-BA40-BE4D17A02821}"/>
    <hyperlink ref="H45" r:id="rId74" display="https://bowling.lexerbowling.com/bowlingdemeyrin/ligueinternationale2024-2025-27/pl009.htm" xr:uid="{D04DC885-B2E1-40EA-9A5C-1EAA32AD22E0}"/>
    <hyperlink ref="H47" r:id="rId75" display="https://bowling.lexerbowling.com/bowlingdemeyrin/ligueinternationale2024-2025-27/pl04F.htm" xr:uid="{52A5853F-96EE-4ACD-A7C9-2C20D1B7BE1D}"/>
    <hyperlink ref="H27" r:id="rId76" display="https://bowling.lexerbowling.com/bowlingdemeyrin/ligueinternationale2024-2025-27/pl030.htm" xr:uid="{B365D405-B1C6-4973-B26F-102D7CBC9D15}"/>
    <hyperlink ref="H16" r:id="rId77" display="https://bowling.lexerbowling.com/bowlingdemeyrin/ligueinternationale2024-2025-27/pl074.htm" xr:uid="{1F90C0E5-32A5-4748-B3C3-3B6D571B14DE}"/>
    <hyperlink ref="H37" r:id="rId78" display="https://bowling.lexerbowling.com/bowlingdemeyrin/ligueinternationale2024-2025-27/pl049.htm" xr:uid="{C118D1BD-CF65-4467-8EF9-5E0B86540393}"/>
    <hyperlink ref="H53" r:id="rId79" display="https://bowling.lexerbowling.com/bowlingdemeyrin/ligueinternationale2024-2025-27/pl05D.htm" xr:uid="{CFE085FA-A02B-4FEE-BF17-D5F0B0A9DBCD}"/>
    <hyperlink ref="H57" r:id="rId80" display="https://bowling.lexerbowling.com/bowlingdemeyrin/ligueinternationale2024-2025-27/pl061.htm" xr:uid="{E22E741C-4591-4792-B59B-801194704B66}"/>
    <hyperlink ref="H14" r:id="rId81" display="https://bowling.lexerbowling.com/bowlingdemeyrin/ligueinternationale2024-2025-27/pl01A.htm" xr:uid="{1166EC1D-CCBC-4DFA-B1E2-7C66E8088E6F}"/>
    <hyperlink ref="H25" r:id="rId82" display="https://bowling.lexerbowling.com/bowlingdemeyrin/ligueinternationale2024-2025-27/pl06E.htm" xr:uid="{D7D96795-1D81-4C9D-B2CA-EB5550C66994}"/>
    <hyperlink ref="H40" r:id="rId83" display="https://bowling.lexerbowling.com/bowlingdemeyrin/ligueinternationale2024-2025-27/pl095.htm" xr:uid="{3ABB563A-3947-472C-AB5B-21F53967A4BF}"/>
    <hyperlink ref="H26" r:id="rId84" display="https://bowling.lexerbowling.com/bowlingdemeyrin/ligueinternationale2024-2025-27/pl02E.htm" xr:uid="{E6675E2D-B4C2-423F-AF36-1C1CDAEAAAF6}"/>
    <hyperlink ref="H52" r:id="rId85" display="https://bowling.lexerbowling.com/bowlingdemeyrin/ligueinternationale2024-2025-27/pl08D.htm" xr:uid="{9EA26985-54AD-461B-A46C-EBCAB2D1C0A9}"/>
    <hyperlink ref="H41" r:id="rId86" display="https://bowling.lexerbowling.com/bowlingdemeyrin/ligueinternationale2024-2025-27/pl099.htm" xr:uid="{2BA9F2BB-A2F1-4669-B826-4D5F73DD2B1F}"/>
    <hyperlink ref="H32" r:id="rId87" display="https://bowling.lexerbowling.com/bowlingdemeyrin/ligueinternationale2024-2025-27/pl03E.htm" xr:uid="{3A4D2BEC-6294-46D3-ADAD-BAE50CF6F939}"/>
    <hyperlink ref="H39" r:id="rId88" display="https://bowling.lexerbowling.com/bowlingdemeyrin/ligueinternationale2024-2025-27/pl097.htm" xr:uid="{A1218D82-4AF6-40A4-835C-E0672A2301ED}"/>
    <hyperlink ref="H18" r:id="rId89" display="https://bowling.lexerbowling.com/bowlingdemeyrin/ligueinternationale2024-2025-27/pl022.htm" xr:uid="{FBCA0BE0-5D31-4840-818E-FC092221426C}"/>
    <hyperlink ref="H55" r:id="rId90" display="https://bowling.lexerbowling.com/bowlingdemeyrin/ligueinternationale2024-2025-27/pl072.htm" xr:uid="{4C5A70D2-2CAF-448E-A04C-66BC52E022F0}"/>
    <hyperlink ref="H34" r:id="rId91" display="https://bowling.lexerbowling.com/bowlingdemeyrin/ligueinternationale2024-2025-27/pl098.htm" xr:uid="{36996094-3B36-4D29-B591-EE376B6AE09B}"/>
    <hyperlink ref="H43" r:id="rId92" display="https://bowling.lexerbowling.com/bowlingdemeyrin/ligueinternationale2024-2025-27/pl08F.htm" xr:uid="{3DD62644-C938-4391-B0BB-543499EB62D3}"/>
    <hyperlink ref="H4" r:id="rId93" display="https://bowling.lexerbowling.com/bowlingdemeyrin/ligueinternationale2024-2025-27/pl00B.htm" xr:uid="{FBE949B1-EAAB-45AD-B789-509E443EA00A}"/>
    <hyperlink ref="H59" r:id="rId94" display="https://bowling.lexerbowling.com/bowlingdemeyrin/ligueinternationale2024-2025-27/pl063.htm" xr:uid="{8F0FC97E-5253-46F7-9C21-58F2D5713854}"/>
    <hyperlink ref="H48" r:id="rId95" display="https://bowling.lexerbowling.com/bowlingdemeyrin/ligueinternationale2024-2025-27/pl096.htm" xr:uid="{6102DDC0-2572-4BC8-B700-327EFE2F71A7}"/>
    <hyperlink ref="H33" r:id="rId96" display="https://bowling.lexerbowling.com/bowlingdemeyrin/ligueinternationale2024-2025-27/pl03F.htm" xr:uid="{F24A068E-6C50-4042-80EE-3381E9681A32}"/>
    <hyperlink ref="B34" r:id="rId97" display="https://bowling.lexerbowling.com/bowlingdemeyrin/ligueinternationale2024-2025-27/pl098.htm" xr:uid="{332698BA-2C5D-4515-A68D-D75BD7E8205B}"/>
    <hyperlink ref="B55" r:id="rId98" display="https://bowling.lexerbowling.com/bowlingdemeyrin/ligueinternationale2024-2025-27/pl072.htm" xr:uid="{4C0ABFA8-4A04-4346-A08B-DCF6C66DE887}"/>
    <hyperlink ref="H11" r:id="rId99" display="https://bowling.lexerbowling.com/bowlingdemeyrin/ligueinternationale2024-2025-27/pl090.htm" xr:uid="{F8145D3F-77D9-400C-99D9-BBBDA9DBBDF4}"/>
    <hyperlink ref="B11" r:id="rId100" display="https://bowling.lexerbowling.com/bowlingdemeyrin/ligueinternationale2024-2025-27/pl090.htm" xr:uid="{FBBA084B-D5CF-4BB1-A726-E61C224A4E75}"/>
    <hyperlink ref="H28" r:id="rId101" display="https://bowling.lexerbowling.com/bowlingdemeyrin/ligueinternationale2024-2025-27/pl031.htm" xr:uid="{2C71E05F-0127-4381-97CA-59B0E26E519B}"/>
    <hyperlink ref="B28" r:id="rId102" display="https://bowling.lexerbowling.com/bowlingdemeyrin/ligueinternationale2024-2025-27/pl031.htm" xr:uid="{DFD811F0-C0AD-4ED0-A22E-BDB586307EF6}"/>
    <hyperlink ref="H60" r:id="rId103" display="https://bowling.lexerbowling.com/bowlingdemeyrin/ligueinternationale2024-2025-27/pl093.htm" xr:uid="{F046BCB5-8054-41DC-AFCE-EE087A7D3DFE}"/>
    <hyperlink ref="B60" r:id="rId104" display="https://bowling.lexerbowling.com/bowlingdemeyrin/ligueinternationale2024-2025-27/pl093.htm" xr:uid="{756E2BF2-6E5F-4084-8CED-BAFD119020E5}"/>
    <hyperlink ref="H46" r:id="rId105" display="https://bowling.lexerbowling.com/bowlingdemeyrin/ligueinternationale2024-2025-27/pl094.htm" xr:uid="{CC907ADA-0396-4F7F-81B1-7D706C4A5546}"/>
    <hyperlink ref="B46" r:id="rId106" display="https://bowling.lexerbowling.com/bowlingdemeyrin/ligueinternationale2024-2025-27/pl094.htm" xr:uid="{07E21E81-A490-4A2C-96D9-4C42F83190F3}"/>
    <hyperlink ref="H7" r:id="rId107" display="https://bowling.lexerbowling.com/bowlingdemeyrin/ligueinternationale2024-2025-27/pl010.htm" xr:uid="{527DBBB0-118E-4A9D-AF6D-382571158311}"/>
    <hyperlink ref="B7" r:id="rId108" display="https://bowling.lexerbowling.com/bowlingdemeyrin/ligueinternationale2024-2025-27/pl010.htm" xr:uid="{69B5EA10-9E34-4DF8-912D-F09044E53637}"/>
    <hyperlink ref="H44" r:id="rId109" display="https://bowling.lexerbowling.com/bowlingdemeyrin/ligueinternationale2024-2025-27/pl09E.htm" xr:uid="{253425CE-D031-479B-B90E-3DC6CC66D00B}"/>
    <hyperlink ref="B44" r:id="rId110" display="https://bowling.lexerbowling.com/bowlingdemeyrin/ligueinternationale2024-2025-27/pl09E.htm" xr:uid="{D023DD4F-733C-493D-9DDB-C6DFD9FE7AF4}"/>
    <hyperlink ref="H19" r:id="rId111" display="https://bowling.lexerbowling.com/bowlingdemeyrin/ligueinternationale2024-2025-27/pl09F.htm" xr:uid="{B194CA3E-8DDD-4834-84D7-080492DD9193}"/>
    <hyperlink ref="B19" r:id="rId112" display="https://bowling.lexerbowling.com/bowlingdemeyrin/ligueinternationale2024-2025-27/pl09F.htm" xr:uid="{6690FF8A-BA6C-4DA8-AC1D-BB8E372B1E01}"/>
    <hyperlink ref="N21" r:id="rId113" display="https://bowling.lexerbowling.com/bowlingdemeyrin/ligueinternationale2024-2025-27/pl06F.htm" xr:uid="{FBFC2C22-CF30-4DD2-89D6-7A188E9CD734}"/>
    <hyperlink ref="N9" r:id="rId114" display="https://bowling.lexerbowling.com/bowlingdemeyrin/ligueinternationale2024-2025-27/pl012.htm" xr:uid="{E846A3B6-F458-4EE3-A66B-1E4342B29869}"/>
    <hyperlink ref="N23" r:id="rId115" display="https://bowling.lexerbowling.com/bowlingdemeyrin/ligueinternationale2024-2025-27/pl077.htm" xr:uid="{F777F943-9DE4-47C9-B0C4-901C82869559}"/>
    <hyperlink ref="N54" r:id="rId116" display="https://bowling.lexerbowling.com/bowlingdemeyrin/ligueinternationale2024-2025-27/pl09B.htm" xr:uid="{FC089C5D-1C43-4532-887A-42E9ED195F78}"/>
    <hyperlink ref="N31" r:id="rId117" display="https://bowling.lexerbowling.com/bowlingdemeyrin/ligueinternationale2024-2025-27/pl03A.htm" xr:uid="{10B20A05-E234-49C0-B1E6-43E540901C2B}"/>
    <hyperlink ref="N58" r:id="rId118" display="https://bowling.lexerbowling.com/bowlingdemeyrin/ligueinternationale2024-2025-27/pl062.htm" xr:uid="{4184FBB7-D2B9-42DD-98CA-826848D58C19}"/>
    <hyperlink ref="N35" r:id="rId119" display="https://bowling.lexerbowling.com/bowlingdemeyrin/ligueinternationale2024-2025-27/pl047.htm" xr:uid="{062B232E-8AFE-473E-9FCE-0999E8BF0967}"/>
    <hyperlink ref="N12" r:id="rId120" display="https://bowling.lexerbowling.com/bowlingdemeyrin/ligueinternationale2024-2025-27/pl07C.htm" xr:uid="{0BB9169B-C779-439B-A65C-0ED3F93F7010}"/>
    <hyperlink ref="N29" r:id="rId121" display="https://bowling.lexerbowling.com/bowlingdemeyrin/ligueinternationale2024-2025-27/pl09D.htm" xr:uid="{5A0BE50A-C814-4CAF-97DA-2A3D6B6896AF}"/>
    <hyperlink ref="N15" r:id="rId122" display="https://bowling.lexerbowling.com/bowlingdemeyrin/ligueinternationale2024-2025-27/pl01E.htm" xr:uid="{6E78BFD8-DEB8-416E-A784-576ECFCC05A5}"/>
    <hyperlink ref="N24" r:id="rId123" display="https://bowling.lexerbowling.com/bowlingdemeyrin/ligueinternationale2024-2025-27/pl02C.htm" xr:uid="{70520F10-064B-4FAA-9968-00B844AC7DAF}"/>
    <hyperlink ref="N13" r:id="rId124" display="https://bowling.lexerbowling.com/bowlingdemeyrin/ligueinternationale2024-2025-27/pl018.htm" xr:uid="{29D412E3-3286-469B-A6F2-69313A3C0A75}"/>
    <hyperlink ref="N6" r:id="rId125" display="https://bowling.lexerbowling.com/bowlingdemeyrin/ligueinternationale2024-2025-27/pl07A.htm" xr:uid="{78114118-C104-41D3-AF5E-F1A3C5682A96}"/>
    <hyperlink ref="N53" r:id="rId126" display="https://bowling.lexerbowling.com/bowlingdemeyrin/ligueinternationale2024-2025-27/pl05D.htm" xr:uid="{0A51C86A-D85A-4B21-A85E-72CDD41EFB62}"/>
    <hyperlink ref="N50" r:id="rId127" display="https://bowling.lexerbowling.com/bowlingdemeyrin/ligueinternationale2024-2025-27/pl071.htm" xr:uid="{AA9F8FA5-2A19-4C9D-A8D3-944F577019EF}"/>
    <hyperlink ref="N27" r:id="rId128" display="https://bowling.lexerbowling.com/bowlingdemeyrin/ligueinternationale2024-2025-27/pl030.htm" xr:uid="{0A37B470-CDC9-4030-8D59-6F7CEA95C649}"/>
    <hyperlink ref="N61" r:id="rId129" display="https://bowling.lexerbowling.com/bowlingdemeyrin/ligueinternationale2024-2025-27/pl069.htm" xr:uid="{316E80CB-24F0-4B94-A572-4A7F084B13F6}"/>
    <hyperlink ref="N20" r:id="rId130" display="https://bowling.lexerbowling.com/bowlingdemeyrin/ligueinternationale2024-2025-27/pl024.htm" xr:uid="{FC6CD0F5-00F7-40F8-A161-DA1A71CDFA98}"/>
    <hyperlink ref="N5" r:id="rId131" display="https://bowling.lexerbowling.com/bowlingdemeyrin/ligueinternationale2024-2025-27/pl00C.htm" xr:uid="{324E7E3C-2657-48A4-8455-63A00C2F4ADB}"/>
    <hyperlink ref="N42" r:id="rId132" display="https://bowling.lexerbowling.com/bowlingdemeyrin/ligueinternationale2024-2025-27/pl007.htm" xr:uid="{2F720496-2831-4EA0-9863-5021207F4433}"/>
    <hyperlink ref="N10" r:id="rId133" display="https://bowling.lexerbowling.com/bowlingdemeyrin/ligueinternationale2024-2025-27/pl070.htm" xr:uid="{264AD4A3-2702-4A48-840C-3732464497CF}"/>
    <hyperlink ref="N28" r:id="rId134" display="https://bowling.lexerbowling.com/bowlingdemeyrin/ligueinternationale2024-2025-27/pl031.htm" xr:uid="{39EB91B6-D825-42A0-9E24-F480B9260B58}"/>
    <hyperlink ref="N11" r:id="rId135" display="https://bowling.lexerbowling.com/bowlingdemeyrin/ligueinternationale2024-2025-27/pl090.htm" xr:uid="{451D09A9-2212-4CE4-8135-23D127C22272}"/>
    <hyperlink ref="N8" r:id="rId136" display="https://bowling.lexerbowling.com/bowlingdemeyrin/ligueinternationale2024-2025-27/pl011.htm" xr:uid="{F9D82C31-93FE-4255-BA33-C9D85CF45ADD}"/>
    <hyperlink ref="N38" r:id="rId137" display="https://bowling.lexerbowling.com/bowlingdemeyrin/ligueinternationale2024-2025-27/pl09C.htm" xr:uid="{26FF2B87-C167-4C76-8ADF-58A725B9879E}"/>
    <hyperlink ref="N36" r:id="rId138" display="https://bowling.lexerbowling.com/bowlingdemeyrin/ligueinternationale2024-2025-27/pl048.htm" xr:uid="{8F0A7E60-2496-43D9-B1E9-BB9DF6D3E54E}"/>
    <hyperlink ref="N17" r:id="rId139" display="https://bowling.lexerbowling.com/bowlingdemeyrin/ligueinternationale2024-2025-27/pl021.htm" xr:uid="{9BC9AB50-08F3-4E8F-81F4-4940328E814B}"/>
    <hyperlink ref="N56" r:id="rId140" display="https://bowling.lexerbowling.com/bowlingdemeyrin/ligueinternationale2024-2025-27/pl09A.htm" xr:uid="{1EFE5D8A-07CE-4EF0-B966-83820B073989}"/>
    <hyperlink ref="N16" r:id="rId141" display="https://bowling.lexerbowling.com/bowlingdemeyrin/ligueinternationale2024-2025-27/pl074.htm" xr:uid="{6988E97A-39F3-492C-ADF7-6AD99ECD9B3C}"/>
    <hyperlink ref="N22" r:id="rId142" display="https://bowling.lexerbowling.com/bowlingdemeyrin/ligueinternationale2024-2025-27/pl028.htm" xr:uid="{05211A47-9A3D-4278-8734-5E517A93F1BD}"/>
    <hyperlink ref="N32" r:id="rId143" display="https://bowling.lexerbowling.com/bowlingdemeyrin/ligueinternationale2024-2025-27/pl03E.htm" xr:uid="{C240C00A-AAAD-4B74-8939-ED49A6EAB51E}"/>
    <hyperlink ref="N26" r:id="rId144" display="https://bowling.lexerbowling.com/bowlingdemeyrin/ligueinternationale2024-2025-27/pl02E.htm" xr:uid="{DE38BA63-81AE-4FE0-A1EF-A871FDD269D3}"/>
    <hyperlink ref="N49" r:id="rId145" display="https://bowling.lexerbowling.com/bowlingdemeyrin/ligueinternationale2024-2025-27/pl054.htm" xr:uid="{AAF67A53-84B7-4F4D-9C08-EF5C601C190D}"/>
    <hyperlink ref="N40" r:id="rId146" display="https://bowling.lexerbowling.com/bowlingdemeyrin/ligueinternationale2024-2025-27/pl095.htm" xr:uid="{6E7B07B7-FB5A-43E8-A714-89AC61DC9C23}"/>
    <hyperlink ref="N37" r:id="rId147" display="https://bowling.lexerbowling.com/bowlingdemeyrin/ligueinternationale2024-2025-27/pl049.htm" xr:uid="{27A0160B-BC58-43AE-8711-1F8E78B38FFA}"/>
    <hyperlink ref="N57" r:id="rId148" display="https://bowling.lexerbowling.com/bowlingdemeyrin/ligueinternationale2024-2025-27/pl061.htm" xr:uid="{98429EFD-A440-4D06-A792-01F4664AA84B}"/>
    <hyperlink ref="N25" r:id="rId149" display="https://bowling.lexerbowling.com/bowlingdemeyrin/ligueinternationale2024-2025-27/pl06E.htm" xr:uid="{E239AE72-103F-4DFC-9776-AEBB7FD476F1}"/>
    <hyperlink ref="N39" r:id="rId150" display="https://bowling.lexerbowling.com/bowlingdemeyrin/ligueinternationale2024-2025-27/pl097.htm" xr:uid="{8E74D8F2-FF5F-4724-B075-DD4B13BE15F4}"/>
    <hyperlink ref="N7" r:id="rId151" display="https://bowling.lexerbowling.com/bowlingdemeyrin/ligueinternationale2024-2025-27/pl010.htm" xr:uid="{70C1F393-5C10-4AD9-B69F-21A55FBA4EAC}"/>
    <hyperlink ref="N52" r:id="rId152" display="https://bowling.lexerbowling.com/bowlingdemeyrin/ligueinternationale2024-2025-27/pl08D.htm" xr:uid="{EA802158-AFF9-48C8-94F3-F4404D6634AA}"/>
    <hyperlink ref="N34" r:id="rId153" display="https://bowling.lexerbowling.com/bowlingdemeyrin/ligueinternationale2024-2025-27/pl098.htm" xr:uid="{E2D1288E-183C-4D61-9162-B9C56591A2A1}"/>
    <hyperlink ref="N14" r:id="rId154" display="https://bowling.lexerbowling.com/bowlingdemeyrin/ligueinternationale2024-2025-27/pl01A.htm" xr:uid="{68BBD62E-E327-4EA5-AEC1-BDABD296CCEF}"/>
    <hyperlink ref="N47" r:id="rId155" display="https://bowling.lexerbowling.com/bowlingdemeyrin/ligueinternationale2024-2025-27/pl04F.htm" xr:uid="{9509BB65-AA3C-40DC-B51D-07800607C5B6}"/>
    <hyperlink ref="N45" r:id="rId156" display="https://bowling.lexerbowling.com/bowlingdemeyrin/ligueinternationale2024-2025-27/pl009.htm" xr:uid="{5F7866CE-DC6E-4869-851B-1301CA5C8D53}"/>
    <hyperlink ref="N41" r:id="rId157" display="https://bowling.lexerbowling.com/bowlingdemeyrin/ligueinternationale2024-2025-27/pl099.htm" xr:uid="{D485C3B8-E356-49A7-9EBD-53C8B677F6EF}"/>
    <hyperlink ref="N60" r:id="rId158" display="https://bowling.lexerbowling.com/bowlingdemeyrin/ligueinternationale2024-2025-27/pl093.htm" xr:uid="{452EBEB3-D796-4D80-9927-1D399FE08BE4}"/>
    <hyperlink ref="N18" r:id="rId159" display="https://bowling.lexerbowling.com/bowlingdemeyrin/ligueinternationale2024-2025-27/pl022.htm" xr:uid="{97CDC238-76AB-48B1-B53C-4F55B99499A3}"/>
    <hyperlink ref="N55" r:id="rId160" display="https://bowling.lexerbowling.com/bowlingdemeyrin/ligueinternationale2024-2025-27/pl072.htm" xr:uid="{79573A71-FB18-42F1-A374-1AEC8955EEFD}"/>
    <hyperlink ref="N46" r:id="rId161" display="https://bowling.lexerbowling.com/bowlingdemeyrin/ligueinternationale2024-2025-27/pl094.htm" xr:uid="{0CBD7F53-77C2-445C-A854-93FB2BA641F7}"/>
    <hyperlink ref="N44" r:id="rId162" display="https://bowling.lexerbowling.com/bowlingdemeyrin/ligueinternationale2024-2025-27/pl09E.htm" xr:uid="{B9A48E31-B5B0-431C-BA3E-ACF82CD92DA3}"/>
    <hyperlink ref="N43" r:id="rId163" display="https://bowling.lexerbowling.com/bowlingdemeyrin/ligueinternationale2024-2025-27/pl08F.htm" xr:uid="{00FF2C43-654B-443A-A0FF-F8C290168162}"/>
    <hyperlink ref="N59" r:id="rId164" display="https://bowling.lexerbowling.com/bowlingdemeyrin/ligueinternationale2024-2025-27/pl063.htm" xr:uid="{F1F0AC79-5CDB-4A3C-A74B-7C6ED80C2AE6}"/>
    <hyperlink ref="N4" r:id="rId165" display="https://bowling.lexerbowling.com/bowlingdemeyrin/ligueinternationale2024-2025-27/pl00B.htm" xr:uid="{76073077-5426-4963-9B97-07B354DD67FD}"/>
    <hyperlink ref="N48" r:id="rId166" display="https://bowling.lexerbowling.com/bowlingdemeyrin/ligueinternationale2024-2025-27/pl096.htm" xr:uid="{962D2D1C-A662-41A8-91E7-ABBA92EC706F}"/>
    <hyperlink ref="N33" r:id="rId167" display="https://bowling.lexerbowling.com/bowlingdemeyrin/ligueinternationale2024-2025-27/pl03F.htm" xr:uid="{0378BAC8-86F0-4F7E-9A9E-988FF80F7C03}"/>
    <hyperlink ref="N19" r:id="rId168" display="https://bowling.lexerbowling.com/bowlingdemeyrin/ligueinternationale2024-2025-27/pl09F.htm" xr:uid="{29BBCB92-3A5A-4EC1-B19D-3AA32EAB8B3B}"/>
    <hyperlink ref="N51" r:id="rId169" display="https://bowling.lexerbowling.com/bowlingdemeyrin/ligueinternationale2024-2025-27/pl0A0.htm" xr:uid="{06EEB418-AA21-410A-861C-2FE0F3AF9EF9}"/>
    <hyperlink ref="H51" r:id="rId170" display="https://bowling.lexerbowling.com/bowlingdemeyrin/ligueinternationale2024-2025-27/pl0A0.htm" xr:uid="{232AD6C3-6A3E-4A2B-B2C3-4322F9A5E6AB}"/>
    <hyperlink ref="B51" r:id="rId171" display="https://bowling.lexerbowling.com/bowlingdemeyrin/ligueinternationale2024-2025-27/pl0A0.htm" xr:uid="{0FD3BBFB-EEB1-47D5-B749-EC13FF7D12B1}"/>
    <hyperlink ref="N30" r:id="rId172" display="https://bowling.lexerbowling.com/bowlingdemeyrin/ligueinternationale2024-2025-27/pl0A1.htm" xr:uid="{1FF585E5-FA7F-4AC0-8EA4-F9B46BEB66FA}"/>
    <hyperlink ref="H30" r:id="rId173" display="https://bowling.lexerbowling.com/bowlingdemeyrin/ligueinternationale2024-2025-27/pl0A1.htm" xr:uid="{CB90F78B-C14D-43E5-AE8C-2C14B4E42E88}"/>
    <hyperlink ref="B30" r:id="rId174" display="https://bowling.lexerbowling.com/bowlingdemeyrin/ligueinternationale2024-2025-27/pl0A1.htm" xr:uid="{FA2E4DF1-EC5C-4F01-9C46-84D9E5A2A8F3}"/>
    <hyperlink ref="T19" r:id="rId175" display="https://bowling.lexerbowling.com/bowlingdemeyrin/ligueinternationale2024-2025-27/pl09F.htm" xr:uid="{C980EFEC-FB7E-4A64-8E4D-8386AB27DDEF}"/>
    <hyperlink ref="T33" r:id="rId176" display="https://bowling.lexerbowling.com/bowlingdemeyrin/ligueinternationale2024-2025-27/pl03F.htm" xr:uid="{67193D8D-38FD-4BAE-9F6F-AF5325EB1D49}"/>
    <hyperlink ref="T48" r:id="rId177" display="https://bowling.lexerbowling.com/bowlingdemeyrin/ligueinternationale2024-2025-27/pl096.htm" xr:uid="{C4507158-333C-4418-B2BF-7B9D99EA8CB7}"/>
    <hyperlink ref="T4" r:id="rId178" display="https://bowling.lexerbowling.com/bowlingdemeyrin/ligueinternationale2024-2025-27/pl00B.htm" xr:uid="{08748834-E6F2-4C18-A857-BD04E75519EC}"/>
    <hyperlink ref="T59" r:id="rId179" display="https://bowling.lexerbowling.com/bowlingdemeyrin/ligueinternationale2024-2025-27/pl063.htm" xr:uid="{71C2211F-90B8-4622-A562-B459DA1F35CA}"/>
    <hyperlink ref="T43" r:id="rId180" display="https://bowling.lexerbowling.com/bowlingdemeyrin/ligueinternationale2024-2025-27/pl08F.htm" xr:uid="{043F9B04-B04C-4244-90EB-64D89F6E0238}"/>
    <hyperlink ref="T44" r:id="rId181" display="https://bowling.lexerbowling.com/bowlingdemeyrin/ligueinternationale2024-2025-27/pl09E.htm" xr:uid="{40369605-B3AF-4ED0-BE09-0F164E19F7ED}"/>
    <hyperlink ref="T18" r:id="rId182" display="https://bowling.lexerbowling.com/bowlingdemeyrin/ligueinternationale2024-2025-27/pl022.htm" xr:uid="{726560E1-9D25-436E-9D6F-9E02991C84A4}"/>
    <hyperlink ref="T30" r:id="rId183" display="https://bowling.lexerbowling.com/bowlingdemeyrin/ligueinternationale2024-2025-27/pl0A1.htm" xr:uid="{B2FFBAF0-DE3D-4102-9D7D-E2A682AA4F4C}"/>
    <hyperlink ref="T55" r:id="rId184" display="https://bowling.lexerbowling.com/bowlingdemeyrin/ligueinternationale2024-2025-27/pl072.htm" xr:uid="{B0AA305E-E1DB-49A6-8D4D-3DCC76F5B385}"/>
    <hyperlink ref="T47" r:id="rId185" display="https://bowling.lexerbowling.com/bowlingdemeyrin/ligueinternationale2024-2025-27/pl04F.htm" xr:uid="{D8AF247C-1AA4-4081-8FAA-DFC04AC82883}"/>
    <hyperlink ref="T60" r:id="rId186" display="https://bowling.lexerbowling.com/bowlingdemeyrin/ligueinternationale2024-2025-27/pl093.htm" xr:uid="{EAB16565-8401-4947-AEB5-F7A1086D58AD}"/>
    <hyperlink ref="T41" r:id="rId187" display="https://bowling.lexerbowling.com/bowlingdemeyrin/ligueinternationale2024-2025-27/pl099.htm" xr:uid="{7951CBCC-803E-4C98-A5ED-A19385D9BA32}"/>
    <hyperlink ref="T14" r:id="rId188" display="https://bowling.lexerbowling.com/bowlingdemeyrin/ligueinternationale2024-2025-27/pl01A.htm" xr:uid="{EE89D05F-A557-4844-AD8A-85D1C14E7EF9}"/>
    <hyperlink ref="T45" r:id="rId189" display="https://bowling.lexerbowling.com/bowlingdemeyrin/ligueinternationale2024-2025-27/pl009.htm" xr:uid="{CE347C47-F79D-4642-8C09-F4994C26948C}"/>
    <hyperlink ref="T7" r:id="rId190" display="https://bowling.lexerbowling.com/bowlingdemeyrin/ligueinternationale2024-2025-27/pl010.htm" xr:uid="{943A23AC-9400-4720-89BE-6920F9D3ABDF}"/>
    <hyperlink ref="T46" r:id="rId191" display="https://bowling.lexerbowling.com/bowlingdemeyrin/ligueinternationale2024-2025-27/pl094.htm" xr:uid="{BDCD9CDE-D696-4677-BBC0-7DE40E1FDFF0}"/>
    <hyperlink ref="T39" r:id="rId192" display="https://bowling.lexerbowling.com/bowlingdemeyrin/ligueinternationale2024-2025-27/pl097.htm" xr:uid="{272B1CAC-0AF4-437B-A1DC-34C6CDD5EEB6}"/>
    <hyperlink ref="T52" r:id="rId193" display="https://bowling.lexerbowling.com/bowlingdemeyrin/ligueinternationale2024-2025-27/pl08D.htm" xr:uid="{035C18D3-C14B-4066-A167-B9B47C5663EF}"/>
    <hyperlink ref="T25" r:id="rId194" display="https://bowling.lexerbowling.com/bowlingdemeyrin/ligueinternationale2024-2025-27/pl06E.htm" xr:uid="{8289DB06-AF56-49D7-A4A3-F1825E56E176}"/>
    <hyperlink ref="T40" r:id="rId195" display="https://bowling.lexerbowling.com/bowlingdemeyrin/ligueinternationale2024-2025-27/pl095.htm" xr:uid="{F6451774-39E5-465A-99B7-7214A2C6A2BE}"/>
    <hyperlink ref="T34" r:id="rId196" display="https://bowling.lexerbowling.com/bowlingdemeyrin/ligueinternationale2024-2025-27/pl098.htm" xr:uid="{76DC11CE-1B1A-4C1F-A172-053284C2542C}"/>
    <hyperlink ref="T32" r:id="rId197" display="https://bowling.lexerbowling.com/bowlingdemeyrin/ligueinternationale2024-2025-27/pl03E.htm" xr:uid="{CA643BB8-99A7-4266-9BA7-EB1BE4157AF4}"/>
    <hyperlink ref="T22" r:id="rId198" display="https://bowling.lexerbowling.com/bowlingdemeyrin/ligueinternationale2024-2025-27/pl028.htm" xr:uid="{23428BA8-DFF2-432B-B11A-85E55376C7CB}"/>
    <hyperlink ref="T37" r:id="rId199" display="https://bowling.lexerbowling.com/bowlingdemeyrin/ligueinternationale2024-2025-27/pl049.htm" xr:uid="{29C8B850-2EB2-40E9-8AC4-B87E6ED52E0B}"/>
    <hyperlink ref="T16" r:id="rId200" display="https://bowling.lexerbowling.com/bowlingdemeyrin/ligueinternationale2024-2025-27/pl074.htm" xr:uid="{CC715D7B-9F06-4B77-9DFA-E72528AB2A63}"/>
    <hyperlink ref="T26" r:id="rId201" display="https://bowling.lexerbowling.com/bowlingdemeyrin/ligueinternationale2024-2025-27/pl02E.htm" xr:uid="{E9B4E82A-4342-400D-8B2E-C8CE4FF5D885}"/>
    <hyperlink ref="T56" r:id="rId202" display="https://bowling.lexerbowling.com/bowlingdemeyrin/ligueinternationale2024-2025-27/pl09A.htm" xr:uid="{7BD4517B-3773-4C5B-9C77-7923570FDB21}"/>
    <hyperlink ref="T57" r:id="rId203" display="https://bowling.lexerbowling.com/bowlingdemeyrin/ligueinternationale2024-2025-27/pl061.htm" xr:uid="{3ECC4052-BD61-4447-B684-7CE7DC1E2932}"/>
    <hyperlink ref="T51" r:id="rId204" display="https://bowling.lexerbowling.com/bowlingdemeyrin/ligueinternationale2024-2025-27/pl0A0.htm" xr:uid="{8E3201FC-1B1D-41E2-BCCE-688AE1A9D787}"/>
    <hyperlink ref="T17" r:id="rId205" display="https://bowling.lexerbowling.com/bowlingdemeyrin/ligueinternationale2024-2025-27/pl021.htm" xr:uid="{0026E7BD-C7B2-4211-B889-37FC0AFED375}"/>
    <hyperlink ref="T49" r:id="rId206" display="https://bowling.lexerbowling.com/bowlingdemeyrin/ligueinternationale2024-2025-27/pl054.htm" xr:uid="{8EB368D7-30E1-4A61-BFE5-56EF21DFAB63}"/>
    <hyperlink ref="T8" r:id="rId207" display="https://bowling.lexerbowling.com/bowlingdemeyrin/ligueinternationale2024-2025-27/pl011.htm" xr:uid="{6287A5DE-AF26-4650-92B2-A4DBD01C809E}"/>
    <hyperlink ref="T36" r:id="rId208" display="https://bowling.lexerbowling.com/bowlingdemeyrin/ligueinternationale2024-2025-27/pl048.htm" xr:uid="{52C00AC1-60C8-4923-8133-3269D4AF8487}"/>
    <hyperlink ref="T10" r:id="rId209" display="https://bowling.lexerbowling.com/bowlingdemeyrin/ligueinternationale2024-2025-27/pl070.htm" xr:uid="{EEBA649A-7E28-442F-8DE6-F2396CC77E6E}"/>
    <hyperlink ref="T5" r:id="rId210" display="https://bowling.lexerbowling.com/bowlingdemeyrin/ligueinternationale2024-2025-27/pl00C.htm" xr:uid="{73018FFC-736E-4E55-862D-8AADED0B570B}"/>
    <hyperlink ref="T58" r:id="rId211" display="https://bowling.lexerbowling.com/bowlingdemeyrin/ligueinternationale2024-2025-27/pl062.htm" xr:uid="{C96E92F0-7F84-46CC-B9FC-E6D8D1CE02F2}"/>
    <hyperlink ref="T53" r:id="rId212" display="https://bowling.lexerbowling.com/bowlingdemeyrin/ligueinternationale2024-2025-27/pl05D.htm" xr:uid="{F5D91B67-CE8F-4AB4-A10C-F7F180F4D452}"/>
    <hyperlink ref="T38" r:id="rId213" display="https://bowling.lexerbowling.com/bowlingdemeyrin/ligueinternationale2024-2025-27/pl09C.htm" xr:uid="{33C8273C-6ACE-4775-9B9E-57E74BD34B86}"/>
    <hyperlink ref="T20" r:id="rId214" display="https://bowling.lexerbowling.com/bowlingdemeyrin/ligueinternationale2024-2025-27/pl024.htm" xr:uid="{85EB0A6D-3714-49D9-895E-9BAB20AACF34}"/>
    <hyperlink ref="T11" r:id="rId215" display="https://bowling.lexerbowling.com/bowlingdemeyrin/ligueinternationale2024-2025-27/pl090.htm" xr:uid="{E5F7D78E-28D3-4712-AA41-DB4DC53F7DB9}"/>
    <hyperlink ref="T27" r:id="rId216" display="https://bowling.lexerbowling.com/bowlingdemeyrin/ligueinternationale2024-2025-27/pl030.htm" xr:uid="{2497A67F-20EC-474D-AF41-AD434302D386}"/>
    <hyperlink ref="T28" r:id="rId217" display="https://bowling.lexerbowling.com/bowlingdemeyrin/ligueinternationale2024-2025-27/pl031.htm" xr:uid="{A6076479-3815-412C-918F-AF298B9F92AE}"/>
    <hyperlink ref="T42" r:id="rId218" display="https://bowling.lexerbowling.com/bowlingdemeyrin/ligueinternationale2024-2025-27/pl007.htm" xr:uid="{2EB464DB-5CDA-429A-A16D-CCBA7308613D}"/>
    <hyperlink ref="T50" r:id="rId219" display="https://bowling.lexerbowling.com/bowlingdemeyrin/ligueinternationale2024-2025-27/pl071.htm" xr:uid="{EC6DF9D1-EF2E-48E0-B8EC-71815A5DE148}"/>
    <hyperlink ref="T61" r:id="rId220" display="https://bowling.lexerbowling.com/bowlingdemeyrin/ligueinternationale2024-2025-27/pl069.htm" xr:uid="{BD56B292-C8C5-4D7C-B7B6-C92CBDF3BF6F}"/>
    <hyperlink ref="T6" r:id="rId221" display="https://bowling.lexerbowling.com/bowlingdemeyrin/ligueinternationale2024-2025-27/pl07A.htm" xr:uid="{D28177B0-2D00-4A98-9F71-9BDA42C535DB}"/>
    <hyperlink ref="T29" r:id="rId222" display="https://bowling.lexerbowling.com/bowlingdemeyrin/ligueinternationale2024-2025-27/pl09D.htm" xr:uid="{A0CF0094-3998-48D4-867C-A00A0E0F681D}"/>
    <hyperlink ref="T13" r:id="rId223" display="https://bowling.lexerbowling.com/bowlingdemeyrin/ligueinternationale2024-2025-27/pl018.htm" xr:uid="{3A328AAD-5566-42F0-AA82-CA6E05B4522F}"/>
    <hyperlink ref="T35" r:id="rId224" display="https://bowling.lexerbowling.com/bowlingdemeyrin/ligueinternationale2024-2025-27/pl047.htm" xr:uid="{79345757-B2CA-4265-B7C8-C8890EDCE2AF}"/>
    <hyperlink ref="T12" r:id="rId225" display="https://bowling.lexerbowling.com/bowlingdemeyrin/ligueinternationale2024-2025-27/pl07C.htm" xr:uid="{62069BFE-1E4B-4544-846C-DCCDD5296BA9}"/>
    <hyperlink ref="T15" r:id="rId226" display="https://bowling.lexerbowling.com/bowlingdemeyrin/ligueinternationale2024-2025-27/pl01E.htm" xr:uid="{2A9A26E6-CB05-46A6-8D60-48ACA35B6EBD}"/>
    <hyperlink ref="T31" r:id="rId227" display="https://bowling.lexerbowling.com/bowlingdemeyrin/ligueinternationale2024-2025-27/pl03A.htm" xr:uid="{20D8CA45-5CFC-449E-ABD2-23F1688091E9}"/>
    <hyperlink ref="T54" r:id="rId228" display="https://bowling.lexerbowling.com/bowlingdemeyrin/ligueinternationale2024-2025-27/pl09B.htm" xr:uid="{A6530E3E-1F13-4E46-A891-232DA0723C69}"/>
    <hyperlink ref="T24" r:id="rId229" display="https://bowling.lexerbowling.com/bowlingdemeyrin/ligueinternationale2024-2025-27/pl02C.htm" xr:uid="{A0948EBB-9EE7-44EB-8AA6-BF37F6549AC3}"/>
    <hyperlink ref="T23" r:id="rId230" display="https://bowling.lexerbowling.com/bowlingdemeyrin/ligueinternationale2024-2025-27/pl077.htm" xr:uid="{11C73F62-3609-4900-AB1B-BDD301254BE5}"/>
    <hyperlink ref="T9" r:id="rId231" display="https://bowling.lexerbowling.com/bowlingdemeyrin/ligueinternationale2024-2025-27/pl012.htm" xr:uid="{D1220B47-0096-4277-9FE2-2D2AB9E6AD54}"/>
    <hyperlink ref="T21" r:id="rId232" display="https://bowling.lexerbowling.com/bowlingdemeyrin/ligueinternationale2024-2025-27/pl06F.htm" xr:uid="{FE7B0089-0655-4ACA-B582-E383BA674630}"/>
    <hyperlink ref="Z9" r:id="rId233" display="https://bowling.lexerbowling.com/bowlingdemeyrin/ligueinternationale2024-2025-27/pl012.htm" xr:uid="{23056261-852D-44CA-A7B9-8F4EE6DFAF58}"/>
    <hyperlink ref="Z21" r:id="rId234" display="https://bowling.lexerbowling.com/bowlingdemeyrin/ligueinternationale2024-2025-27/pl06F.htm" xr:uid="{ED5136A7-B74B-408C-8122-C440747E3341}"/>
    <hyperlink ref="Z23" r:id="rId235" display="https://bowling.lexerbowling.com/bowlingdemeyrin/ligueinternationale2024-2025-27/pl077.htm" xr:uid="{0D0642FC-6F81-4471-AE31-9A15541CCF5C}"/>
    <hyperlink ref="Z31" r:id="rId236" display="https://bowling.lexerbowling.com/bowlingdemeyrin/ligueinternationale2024-2025-27/pl03A.htm" xr:uid="{BA5E5ECF-AAA1-4F84-B532-4E5184685F2B}"/>
    <hyperlink ref="Z24" r:id="rId237" display="https://bowling.lexerbowling.com/bowlingdemeyrin/ligueinternationale2024-2025-27/pl02C.htm" xr:uid="{0B75E2A8-ECA9-4031-BFBB-2ADCC606A314}"/>
    <hyperlink ref="Z6" r:id="rId238" display="https://bowling.lexerbowling.com/bowlingdemeyrin/ligueinternationale2024-2025-27/pl07A.htm" xr:uid="{7DB2FEB5-FD3C-48CD-BAC9-0AF7D22C80CD}"/>
    <hyperlink ref="Z12" r:id="rId239" display="https://bowling.lexerbowling.com/bowlingdemeyrin/ligueinternationale2024-2025-27/pl07C.htm" xr:uid="{CCED1471-F575-4C5F-A816-5745A3C71F5E}"/>
    <hyperlink ref="Z28" r:id="rId240" display="https://bowling.lexerbowling.com/bowlingdemeyrin/ligueinternationale2024-2025-27/pl031.htm" xr:uid="{B35D7224-5058-4FCD-8D38-DD79A15C8281}"/>
    <hyperlink ref="Z54" r:id="rId241" display="https://bowling.lexerbowling.com/bowlingdemeyrin/ligueinternationale2024-2025-27/pl09B.htm" xr:uid="{8823A22D-79A6-466F-99AE-D88692E33CF2}"/>
    <hyperlink ref="Z42" r:id="rId242" display="https://bowling.lexerbowling.com/bowlingdemeyrin/ligueinternationale2024-2025-27/pl007.htm" xr:uid="{5004FB92-EAE0-4B44-A772-DAC399A78A23}"/>
    <hyperlink ref="Z13" r:id="rId243" display="https://bowling.lexerbowling.com/bowlingdemeyrin/ligueinternationale2024-2025-27/pl018.htm" xr:uid="{3BDDB5A4-FA81-4B18-99AB-FF54B01C9D5A}"/>
    <hyperlink ref="Z29" r:id="rId244" display="https://bowling.lexerbowling.com/bowlingdemeyrin/ligueinternationale2024-2025-27/pl09D.htm" xr:uid="{910FDD52-B626-4773-A951-A8B22B4CF887}"/>
    <hyperlink ref="Z50" r:id="rId245" display="https://bowling.lexerbowling.com/bowlingdemeyrin/ligueinternationale2024-2025-27/pl071.htm" xr:uid="{D52AC9AD-9881-429E-AF2E-3A327588631C}"/>
    <hyperlink ref="Z61" r:id="rId246" display="https://bowling.lexerbowling.com/bowlingdemeyrin/ligueinternationale2024-2025-27/pl069.htm" xr:uid="{031127DB-891D-4EF8-987D-7E767494E6A6}"/>
    <hyperlink ref="Z15" r:id="rId247" display="https://bowling.lexerbowling.com/bowlingdemeyrin/ligueinternationale2024-2025-27/pl01E.htm" xr:uid="{83D5C489-7177-4F06-B698-A837F3053C89}"/>
    <hyperlink ref="Z35" r:id="rId248" display="https://bowling.lexerbowling.com/bowlingdemeyrin/ligueinternationale2024-2025-27/pl047.htm" xr:uid="{8F3CFDCB-6906-4DA9-8177-790E0E72B7FA}"/>
    <hyperlink ref="Z20" r:id="rId249" display="https://bowling.lexerbowling.com/bowlingdemeyrin/ligueinternationale2024-2025-27/pl024.htm" xr:uid="{F9083C25-ED4A-499C-988D-6AC09CBC8C6F}"/>
    <hyperlink ref="Z11" r:id="rId250" display="https://bowling.lexerbowling.com/bowlingdemeyrin/ligueinternationale2024-2025-27/pl090.htm" xr:uid="{54D3AB10-28D2-4F76-B547-EC33188E2E02}"/>
    <hyperlink ref="Z27" r:id="rId251" display="https://bowling.lexerbowling.com/bowlingdemeyrin/ligueinternationale2024-2025-27/pl030.htm" xr:uid="{BCF88CDE-D0A3-4438-A622-4BA651BEBBDB}"/>
    <hyperlink ref="Z38" r:id="rId252" display="https://bowling.lexerbowling.com/bowlingdemeyrin/ligueinternationale2024-2025-27/pl09C.htm" xr:uid="{28C09379-F321-414A-B31E-67C9542AACF9}"/>
    <hyperlink ref="Z36" r:id="rId253" display="https://bowling.lexerbowling.com/bowlingdemeyrin/ligueinternationale2024-2025-27/pl048.htm" xr:uid="{CECA64D3-334D-46F7-BB66-08BD6CE725F9}"/>
    <hyperlink ref="Z5" r:id="rId254" display="https://bowling.lexerbowling.com/bowlingdemeyrin/ligueinternationale2024-2025-27/pl00C.htm" xr:uid="{4D550792-EC46-4D17-BC07-514CC02114AB}"/>
    <hyperlink ref="Z53" r:id="rId255" display="https://bowling.lexerbowling.com/bowlingdemeyrin/ligueinternationale2024-2025-27/pl05D.htm" xr:uid="{07D7C476-7601-4ADC-AA8E-B60C21C2AC02}"/>
    <hyperlink ref="Z58" r:id="rId256" display="https://bowling.lexerbowling.com/bowlingdemeyrin/ligueinternationale2024-2025-27/pl062.htm" xr:uid="{A8C006E8-405F-4EAF-AAC3-75861E5C01D6}"/>
    <hyperlink ref="Z10" r:id="rId257" display="https://bowling.lexerbowling.com/bowlingdemeyrin/ligueinternationale2024-2025-27/pl070.htm" xr:uid="{9AE96CA2-9353-440F-BD53-D07EF3A0EAFB}"/>
    <hyperlink ref="Z8" r:id="rId258" display="https://bowling.lexerbowling.com/bowlingdemeyrin/ligueinternationale2024-2025-27/pl011.htm" xr:uid="{7D2BBBA2-A556-4465-9B00-87A0B2CAF683}"/>
    <hyperlink ref="Z17" r:id="rId259" display="https://bowling.lexerbowling.com/bowlingdemeyrin/ligueinternationale2024-2025-27/pl021.htm" xr:uid="{063964D6-8A21-4B31-9854-6B33C027E70C}"/>
    <hyperlink ref="Z49" r:id="rId260" display="https://bowling.lexerbowling.com/bowlingdemeyrin/ligueinternationale2024-2025-27/pl054.htm" xr:uid="{904B2075-5659-4843-9EE1-EFDD87F1CF99}"/>
    <hyperlink ref="Z57" r:id="rId261" display="https://bowling.lexerbowling.com/bowlingdemeyrin/ligueinternationale2024-2025-27/pl061.htm" xr:uid="{B7436052-E057-4EF4-AC45-F346AD35CE82}"/>
    <hyperlink ref="Z16" r:id="rId262" display="https://bowling.lexerbowling.com/bowlingdemeyrin/ligueinternationale2024-2025-27/pl074.htm" xr:uid="{72932AD4-265A-48F0-AF71-11DADCA6E72D}"/>
    <hyperlink ref="Z56" r:id="rId263" display="https://bowling.lexerbowling.com/bowlingdemeyrin/ligueinternationale2024-2025-27/pl09A.htm" xr:uid="{B25CA564-7A6A-4403-973C-4A10260A0739}"/>
    <hyperlink ref="Z37" r:id="rId264" display="https://bowling.lexerbowling.com/bowlingdemeyrin/ligueinternationale2024-2025-27/pl049.htm" xr:uid="{20634D72-8204-4E81-AC90-6AD77C4D7A09}"/>
    <hyperlink ref="Z34" r:id="rId265" display="https://bowling.lexerbowling.com/bowlingdemeyrin/ligueinternationale2024-2025-27/pl098.htm" xr:uid="{AB220808-CE8F-4BCE-B37C-8635C29D6DA9}"/>
    <hyperlink ref="Z32" r:id="rId266" display="https://bowling.lexerbowling.com/bowlingdemeyrin/ligueinternationale2024-2025-27/pl03E.htm" xr:uid="{469A3331-642A-4074-A42D-104B0D56885D}"/>
    <hyperlink ref="Z26" r:id="rId267" display="https://bowling.lexerbowling.com/bowlingdemeyrin/ligueinternationale2024-2025-27/pl02E.htm" xr:uid="{1F273625-3353-4B63-9C42-CE3F3E0FC9C6}"/>
    <hyperlink ref="Z40" r:id="rId268" display="https://bowling.lexerbowling.com/bowlingdemeyrin/ligueinternationale2024-2025-27/pl095.htm" xr:uid="{D09019B9-5F80-43A5-8352-7A91A2BC9E40}"/>
    <hyperlink ref="Z25" r:id="rId269" display="https://bowling.lexerbowling.com/bowlingdemeyrin/ligueinternationale2024-2025-27/pl06E.htm" xr:uid="{F8A15A16-8973-4D66-827E-0AF7ED941419}"/>
    <hyperlink ref="Z51" r:id="rId270" display="https://bowling.lexerbowling.com/bowlingdemeyrin/ligueinternationale2024-2025-27/pl0A0.htm" xr:uid="{86809C3A-A180-429B-B6BD-94375B2F1935}"/>
    <hyperlink ref="Z22" r:id="rId271" display="https://bowling.lexerbowling.com/bowlingdemeyrin/ligueinternationale2024-2025-27/pl028.htm" xr:uid="{41E54D0B-0005-474F-A346-3A436D2C1695}"/>
    <hyperlink ref="Z39" r:id="rId272" display="https://bowling.lexerbowling.com/bowlingdemeyrin/ligueinternationale2024-2025-27/pl097.htm" xr:uid="{67DFF923-7E50-4F60-8569-413630296565}"/>
    <hyperlink ref="Z46" r:id="rId273" display="https://bowling.lexerbowling.com/bowlingdemeyrin/ligueinternationale2024-2025-27/pl094.htm" xr:uid="{321B0539-81C5-4498-A6C7-96642F80A189}"/>
    <hyperlink ref="Z52" r:id="rId274" display="https://bowling.lexerbowling.com/bowlingdemeyrin/ligueinternationale2024-2025-27/pl08D.htm" xr:uid="{7C16DA2E-D63D-44C3-8A4D-92BCCD02FD77}"/>
    <hyperlink ref="Z7" r:id="rId275" display="https://bowling.lexerbowling.com/bowlingdemeyrin/ligueinternationale2024-2025-27/pl010.htm" xr:uid="{A598E293-CD61-4F74-9F82-20261A7EBAF2}"/>
    <hyperlink ref="Z45" r:id="rId276" display="https://bowling.lexerbowling.com/bowlingdemeyrin/ligueinternationale2024-2025-27/pl009.htm" xr:uid="{EFCF3658-17E8-47E3-85C3-6400C3B0CD0C}"/>
    <hyperlink ref="Z14" r:id="rId277" display="https://bowling.lexerbowling.com/bowlingdemeyrin/ligueinternationale2024-2025-27/pl01A.htm" xr:uid="{4B98B9A8-B977-469D-9677-F12A33EACD90}"/>
    <hyperlink ref="Z41" r:id="rId278" display="https://bowling.lexerbowling.com/bowlingdemeyrin/ligueinternationale2024-2025-27/pl099.htm" xr:uid="{B25F0B9D-C346-40D0-BED5-BF8328A86DA0}"/>
    <hyperlink ref="Z60" r:id="rId279" display="https://bowling.lexerbowling.com/bowlingdemeyrin/ligueinternationale2024-2025-27/pl093.htm" xr:uid="{D8AE31A2-9812-4EEC-9459-B6AAA6266103}"/>
    <hyperlink ref="Z47" r:id="rId280" display="https://bowling.lexerbowling.com/bowlingdemeyrin/ligueinternationale2024-2025-27/pl04F.htm" xr:uid="{54C3C0AC-30BE-4880-8157-5C91B153EDF3}"/>
    <hyperlink ref="Z55" r:id="rId281" display="https://bowling.lexerbowling.com/bowlingdemeyrin/ligueinternationale2024-2025-27/pl072.htm" xr:uid="{7835F906-A555-47B8-83EB-307E2478ECCD}"/>
    <hyperlink ref="Z30" r:id="rId282" display="https://bowling.lexerbowling.com/bowlingdemeyrin/ligueinternationale2024-2025-27/pl0A1.htm" xr:uid="{B5F8CAD5-2797-42C2-8F91-525C1C2AA46B}"/>
    <hyperlink ref="Z18" r:id="rId283" display="https://bowling.lexerbowling.com/bowlingdemeyrin/ligueinternationale2024-2025-27/pl022.htm" xr:uid="{DCE8771E-1D8F-4D00-A7E7-F0F36D2D8CB0}"/>
    <hyperlink ref="Z44" r:id="rId284" display="https://bowling.lexerbowling.com/bowlingdemeyrin/ligueinternationale2024-2025-27/pl09E.htm" xr:uid="{FCB7D6D5-484C-4A61-9CC3-0E928F292967}"/>
    <hyperlink ref="Z43" r:id="rId285" display="https://bowling.lexerbowling.com/bowlingdemeyrin/ligueinternationale2024-2025-27/pl08F.htm" xr:uid="{D533EEBA-9181-4478-BC0F-2C74D5CAE687}"/>
    <hyperlink ref="Z59" r:id="rId286" display="https://bowling.lexerbowling.com/bowlingdemeyrin/ligueinternationale2024-2025-27/pl063.htm" xr:uid="{4222662E-E75C-47E4-AE72-FC0BFFE41216}"/>
    <hyperlink ref="Z4" r:id="rId287" display="https://bowling.lexerbowling.com/bowlingdemeyrin/ligueinternationale2024-2025-27/pl00B.htm" xr:uid="{2C54D09E-B94A-46D9-8C6E-71528C2FA77C}"/>
    <hyperlink ref="Z48" r:id="rId288" display="https://bowling.lexerbowling.com/bowlingdemeyrin/ligueinternationale2024-2025-27/pl096.htm" xr:uid="{D444C55E-668A-461B-9190-6389521DEB8C}"/>
    <hyperlink ref="Z33" r:id="rId289" display="https://bowling.lexerbowling.com/bowlingdemeyrin/ligueinternationale2024-2025-27/pl03F.htm" xr:uid="{C41BF1AC-633A-47FC-8CC3-77662C34D69B}"/>
    <hyperlink ref="Z19" r:id="rId290" display="https://bowling.lexerbowling.com/bowlingdemeyrin/ligueinternationale2024-2025-27/pl09F.htm" xr:uid="{ADB7AAA1-5F20-4019-A624-38D0A8F0EE79}"/>
  </hyperlinks>
  <pageMargins left="0.7" right="0.7" top="0.75" bottom="0.75" header="0.3" footer="0.3"/>
  <pageSetup paperSize="9" orientation="portrait" r:id="rId291"/>
  <tableParts count="5">
    <tablePart r:id="rId292"/>
    <tablePart r:id="rId293"/>
    <tablePart r:id="rId294"/>
    <tablePart r:id="rId295"/>
    <tablePart r:id="rId296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897B5-589D-44B7-A34D-C0AEC0D67311}">
  <dimension ref="A1:E32"/>
  <sheetViews>
    <sheetView workbookViewId="0">
      <selection activeCell="J13" sqref="J13"/>
    </sheetView>
  </sheetViews>
  <sheetFormatPr baseColWidth="10" defaultRowHeight="12.75" x14ac:dyDescent="0.2"/>
  <cols>
    <col min="2" max="2" width="23.85546875" customWidth="1"/>
    <col min="3" max="5" width="11.42578125" style="97"/>
  </cols>
  <sheetData>
    <row r="1" spans="1:5" x14ac:dyDescent="0.2">
      <c r="A1" s="131" t="s">
        <v>68</v>
      </c>
      <c r="B1" s="131"/>
      <c r="C1" s="131"/>
      <c r="D1" s="131"/>
      <c r="E1" s="131"/>
    </row>
    <row r="2" spans="1:5" ht="13.5" thickBot="1" x14ac:dyDescent="0.25">
      <c r="A2" s="37" t="s">
        <v>3</v>
      </c>
      <c r="B2" s="37" t="s">
        <v>4</v>
      </c>
      <c r="C2" s="37" t="s">
        <v>5</v>
      </c>
      <c r="D2" s="37" t="s">
        <v>6</v>
      </c>
      <c r="E2" s="37" t="s">
        <v>7</v>
      </c>
    </row>
    <row r="3" spans="1:5" ht="15.75" thickBot="1" x14ac:dyDescent="0.25">
      <c r="A3" s="37">
        <v>1</v>
      </c>
      <c r="B3" s="36" t="s">
        <v>36</v>
      </c>
      <c r="C3" s="104">
        <v>608</v>
      </c>
      <c r="D3" s="104">
        <v>3</v>
      </c>
      <c r="E3" s="105">
        <v>202.66666666666666</v>
      </c>
    </row>
    <row r="4" spans="1:5" ht="15.75" thickBot="1" x14ac:dyDescent="0.25">
      <c r="A4" s="37">
        <v>2</v>
      </c>
      <c r="B4" s="36" t="s">
        <v>37</v>
      </c>
      <c r="C4" s="104">
        <v>514</v>
      </c>
      <c r="D4" s="104">
        <v>3</v>
      </c>
      <c r="E4" s="105">
        <v>171.33333333333334</v>
      </c>
    </row>
    <row r="5" spans="1:5" ht="15.75" thickBot="1" x14ac:dyDescent="0.25">
      <c r="A5" s="37">
        <v>3</v>
      </c>
      <c r="B5" s="36" t="s">
        <v>38</v>
      </c>
      <c r="C5" s="104">
        <v>529</v>
      </c>
      <c r="D5" s="104">
        <v>3</v>
      </c>
      <c r="E5" s="105">
        <v>176.33333333333334</v>
      </c>
    </row>
    <row r="6" spans="1:5" ht="15.75" thickBot="1" x14ac:dyDescent="0.25">
      <c r="A6" s="37">
        <v>4</v>
      </c>
      <c r="B6" s="36" t="s">
        <v>63</v>
      </c>
      <c r="C6" s="104">
        <v>524</v>
      </c>
      <c r="D6" s="104">
        <v>3</v>
      </c>
      <c r="E6" s="105">
        <v>174.66666666666666</v>
      </c>
    </row>
    <row r="7" spans="1:5" ht="15.75" thickBot="1" x14ac:dyDescent="0.25">
      <c r="A7" s="37">
        <v>5</v>
      </c>
      <c r="B7" s="36" t="s">
        <v>21</v>
      </c>
      <c r="C7" s="104">
        <v>563</v>
      </c>
      <c r="D7" s="104">
        <v>3</v>
      </c>
      <c r="E7" s="105">
        <v>187.66666666666666</v>
      </c>
    </row>
    <row r="8" spans="1:5" ht="15.75" thickBot="1" x14ac:dyDescent="0.25">
      <c r="A8" s="37">
        <v>6</v>
      </c>
      <c r="B8" s="36" t="s">
        <v>51</v>
      </c>
      <c r="C8" s="104">
        <v>562</v>
      </c>
      <c r="D8" s="104">
        <v>3</v>
      </c>
      <c r="E8" s="105">
        <v>187.33333333333334</v>
      </c>
    </row>
    <row r="9" spans="1:5" ht="15.75" thickBot="1" x14ac:dyDescent="0.25">
      <c r="A9" s="37">
        <v>7</v>
      </c>
      <c r="B9" s="36" t="s">
        <v>8</v>
      </c>
      <c r="C9" s="104">
        <v>496</v>
      </c>
      <c r="D9" s="104">
        <v>3</v>
      </c>
      <c r="E9" s="105">
        <v>165.33333333333334</v>
      </c>
    </row>
    <row r="10" spans="1:5" ht="15.75" thickBot="1" x14ac:dyDescent="0.25">
      <c r="A10" s="37">
        <v>8</v>
      </c>
      <c r="B10" s="36" t="s">
        <v>9</v>
      </c>
      <c r="C10" s="104">
        <v>547</v>
      </c>
      <c r="D10" s="104">
        <v>3</v>
      </c>
      <c r="E10" s="105">
        <v>182.33333333333334</v>
      </c>
    </row>
    <row r="11" spans="1:5" ht="15.75" thickBot="1" x14ac:dyDescent="0.25">
      <c r="A11" s="37">
        <v>9</v>
      </c>
      <c r="B11" s="36" t="s">
        <v>23</v>
      </c>
      <c r="C11" s="104">
        <v>429</v>
      </c>
      <c r="D11" s="104">
        <v>3</v>
      </c>
      <c r="E11" s="105">
        <v>143</v>
      </c>
    </row>
    <row r="12" spans="1:5" ht="15.75" thickBot="1" x14ac:dyDescent="0.25">
      <c r="A12" s="37">
        <v>10</v>
      </c>
      <c r="B12" s="36" t="s">
        <v>26</v>
      </c>
      <c r="C12" s="104">
        <v>563</v>
      </c>
      <c r="D12" s="104">
        <v>3</v>
      </c>
      <c r="E12" s="105">
        <v>187.66666666666666</v>
      </c>
    </row>
    <row r="13" spans="1:5" ht="15.75" thickBot="1" x14ac:dyDescent="0.25">
      <c r="A13" s="37">
        <v>11</v>
      </c>
      <c r="B13" s="36" t="s">
        <v>47</v>
      </c>
      <c r="C13" s="104">
        <v>587</v>
      </c>
      <c r="D13" s="104">
        <v>3</v>
      </c>
      <c r="E13" s="105">
        <v>195.66666666666666</v>
      </c>
    </row>
    <row r="14" spans="1:5" ht="15.75" thickBot="1" x14ac:dyDescent="0.25">
      <c r="A14" s="37">
        <v>12</v>
      </c>
      <c r="B14" s="36" t="s">
        <v>35</v>
      </c>
      <c r="C14" s="104">
        <v>512</v>
      </c>
      <c r="D14" s="104">
        <v>3</v>
      </c>
      <c r="E14" s="105">
        <v>170.66666666666666</v>
      </c>
    </row>
    <row r="15" spans="1:5" ht="15.75" thickBot="1" x14ac:dyDescent="0.25">
      <c r="A15" s="37">
        <v>13</v>
      </c>
      <c r="B15" s="36" t="s">
        <v>11</v>
      </c>
      <c r="C15" s="104">
        <v>533</v>
      </c>
      <c r="D15" s="104">
        <v>3</v>
      </c>
      <c r="E15" s="105">
        <v>177.66666666666666</v>
      </c>
    </row>
    <row r="16" spans="1:5" ht="15.75" thickBot="1" x14ac:dyDescent="0.25">
      <c r="A16" s="37">
        <v>14</v>
      </c>
      <c r="B16" s="36" t="s">
        <v>32</v>
      </c>
      <c r="C16" s="104">
        <v>581</v>
      </c>
      <c r="D16" s="104">
        <v>3</v>
      </c>
      <c r="E16" s="105">
        <v>193.66666666666666</v>
      </c>
    </row>
    <row r="17" spans="1:5" ht="15.75" thickBot="1" x14ac:dyDescent="0.25">
      <c r="A17" s="37">
        <v>15</v>
      </c>
      <c r="B17" s="36" t="s">
        <v>12</v>
      </c>
      <c r="C17" s="104">
        <v>476</v>
      </c>
      <c r="D17" s="104">
        <v>3</v>
      </c>
      <c r="E17" s="105">
        <v>158.66666666666666</v>
      </c>
    </row>
    <row r="18" spans="1:5" ht="15.75" thickBot="1" x14ac:dyDescent="0.25">
      <c r="A18" s="37">
        <v>16</v>
      </c>
      <c r="B18" s="36" t="s">
        <v>60</v>
      </c>
      <c r="C18" s="104">
        <v>375</v>
      </c>
      <c r="D18" s="104">
        <v>3</v>
      </c>
      <c r="E18" s="105">
        <v>125</v>
      </c>
    </row>
    <row r="19" spans="1:5" ht="15.75" thickBot="1" x14ac:dyDescent="0.25">
      <c r="A19" s="37">
        <v>17</v>
      </c>
      <c r="B19" s="36" t="s">
        <v>67</v>
      </c>
      <c r="C19" s="104">
        <v>414</v>
      </c>
      <c r="D19" s="104">
        <v>3</v>
      </c>
      <c r="E19" s="105">
        <v>138</v>
      </c>
    </row>
    <row r="20" spans="1:5" ht="15.75" thickBot="1" x14ac:dyDescent="0.25">
      <c r="A20" s="37">
        <v>18</v>
      </c>
      <c r="B20" s="36" t="s">
        <v>13</v>
      </c>
      <c r="C20" s="104">
        <v>497</v>
      </c>
      <c r="D20" s="104">
        <v>3</v>
      </c>
      <c r="E20" s="105">
        <v>165.66666666666666</v>
      </c>
    </row>
    <row r="21" spans="1:5" ht="15.75" thickBot="1" x14ac:dyDescent="0.25">
      <c r="A21" s="37">
        <v>19</v>
      </c>
      <c r="B21" s="36" t="s">
        <v>24</v>
      </c>
      <c r="C21" s="104">
        <v>492</v>
      </c>
      <c r="D21" s="104">
        <v>3</v>
      </c>
      <c r="E21" s="105">
        <v>164</v>
      </c>
    </row>
    <row r="22" spans="1:5" ht="15.75" thickBot="1" x14ac:dyDescent="0.25">
      <c r="A22" s="37">
        <v>20</v>
      </c>
      <c r="B22" s="36" t="s">
        <v>56</v>
      </c>
      <c r="C22" s="104">
        <v>525</v>
      </c>
      <c r="D22" s="104">
        <v>3</v>
      </c>
      <c r="E22" s="105">
        <v>175</v>
      </c>
    </row>
    <row r="23" spans="1:5" ht="15.75" thickBot="1" x14ac:dyDescent="0.25">
      <c r="A23" s="37">
        <v>21</v>
      </c>
      <c r="B23" s="36" t="s">
        <v>39</v>
      </c>
      <c r="C23" s="104">
        <v>503</v>
      </c>
      <c r="D23" s="104">
        <v>3</v>
      </c>
      <c r="E23" s="105">
        <v>167.66666666666666</v>
      </c>
    </row>
    <row r="24" spans="1:5" ht="15.75" thickBot="1" x14ac:dyDescent="0.25">
      <c r="A24" s="37">
        <v>22</v>
      </c>
      <c r="B24" s="36" t="s">
        <v>44</v>
      </c>
      <c r="C24" s="104">
        <v>478</v>
      </c>
      <c r="D24" s="104">
        <v>3</v>
      </c>
      <c r="E24" s="105">
        <v>159.33333333333334</v>
      </c>
    </row>
    <row r="25" spans="1:5" ht="15.75" thickBot="1" x14ac:dyDescent="0.25">
      <c r="A25" s="37">
        <v>23</v>
      </c>
      <c r="B25" s="36" t="s">
        <v>53</v>
      </c>
      <c r="C25" s="104">
        <v>623</v>
      </c>
      <c r="D25" s="104">
        <v>3</v>
      </c>
      <c r="E25" s="105">
        <v>207.66666666666666</v>
      </c>
    </row>
    <row r="26" spans="1:5" ht="15.75" thickBot="1" x14ac:dyDescent="0.25">
      <c r="A26" s="37">
        <v>24</v>
      </c>
      <c r="B26" s="36" t="s">
        <v>59</v>
      </c>
      <c r="C26" s="104">
        <v>566</v>
      </c>
      <c r="D26" s="104">
        <v>3</v>
      </c>
      <c r="E26" s="105">
        <v>188.66666666666666</v>
      </c>
    </row>
    <row r="27" spans="1:5" ht="15.75" thickBot="1" x14ac:dyDescent="0.25">
      <c r="A27" s="37">
        <v>25</v>
      </c>
      <c r="B27" s="36" t="s">
        <v>55</v>
      </c>
      <c r="C27" s="104">
        <v>502</v>
      </c>
      <c r="D27" s="104">
        <v>3</v>
      </c>
      <c r="E27" s="105">
        <v>167.33333333333334</v>
      </c>
    </row>
    <row r="28" spans="1:5" ht="15.75" thickBot="1" x14ac:dyDescent="0.25">
      <c r="A28" s="37">
        <v>26</v>
      </c>
      <c r="B28" s="36" t="s">
        <v>34</v>
      </c>
      <c r="C28" s="104">
        <v>500</v>
      </c>
      <c r="D28" s="104">
        <v>3</v>
      </c>
      <c r="E28" s="105">
        <v>166.66666666666666</v>
      </c>
    </row>
    <row r="29" spans="1:5" ht="15.75" thickBot="1" x14ac:dyDescent="0.25">
      <c r="A29" s="37">
        <v>27</v>
      </c>
      <c r="B29" s="36" t="s">
        <v>15</v>
      </c>
      <c r="C29" s="104">
        <v>612</v>
      </c>
      <c r="D29" s="104">
        <v>3</v>
      </c>
      <c r="E29" s="105">
        <v>204</v>
      </c>
    </row>
    <row r="30" spans="1:5" ht="15.75" thickBot="1" x14ac:dyDescent="0.25">
      <c r="A30" s="37">
        <v>28</v>
      </c>
      <c r="B30" s="36" t="s">
        <v>33</v>
      </c>
      <c r="C30" s="104">
        <v>515</v>
      </c>
      <c r="D30" s="104">
        <v>3</v>
      </c>
      <c r="E30" s="105">
        <v>171.66666666666666</v>
      </c>
    </row>
    <row r="31" spans="1:5" ht="15.75" thickBot="1" x14ac:dyDescent="0.25">
      <c r="A31" s="37">
        <v>29</v>
      </c>
      <c r="B31" s="36" t="s">
        <v>66</v>
      </c>
      <c r="C31" s="104">
        <v>440</v>
      </c>
      <c r="D31" s="104">
        <v>3</v>
      </c>
      <c r="E31" s="105">
        <v>146.66666666666666</v>
      </c>
    </row>
    <row r="32" spans="1:5" ht="15.75" thickBot="1" x14ac:dyDescent="0.25">
      <c r="A32" s="37">
        <v>30</v>
      </c>
      <c r="B32" s="36" t="s">
        <v>50</v>
      </c>
      <c r="C32" s="104">
        <v>524</v>
      </c>
      <c r="D32" s="104">
        <v>3</v>
      </c>
      <c r="E32" s="105">
        <v>174.66666666666666</v>
      </c>
    </row>
  </sheetData>
  <sortState xmlns:xlrd2="http://schemas.microsoft.com/office/spreadsheetml/2017/richdata2" ref="B3:F32">
    <sortCondition ref="B3:B32"/>
  </sortState>
  <mergeCells count="1">
    <mergeCell ref="A1:E1"/>
  </mergeCells>
  <conditionalFormatting sqref="E3:E32">
    <cfRule type="cellIs" dxfId="4" priority="1" stopIfTrue="1" operator="greaterThanOrEqual">
      <formula>200</formula>
    </cfRule>
  </conditionalFormatting>
  <hyperlinks>
    <hyperlink ref="B16" r:id="rId1" display="https://bowling.lexerbowling.com/bowlingdemeyrin/ligueinternationale2024-2025-27/pl03A.htm" xr:uid="{77DBE59E-9DCF-4290-B68F-06838E36D970}"/>
    <hyperlink ref="B5" r:id="rId2" display="https://bowling.lexerbowling.com/bowlingdemeyrin/ligueinternationale2024-2025-27/pl012.htm" xr:uid="{77892CC6-E059-4256-A27E-2DE70E402C5F}"/>
    <hyperlink ref="B29" r:id="rId3" display="https://bowling.lexerbowling.com/bowlingdemeyrin/ligueinternationale2024-2025-27/pl071.htm" xr:uid="{F9F3E344-4886-464A-B573-94189D308206}"/>
    <hyperlink ref="B7" r:id="rId4" display="https://bowling.lexerbowling.com/bowlingdemeyrin/ligueinternationale2024-2025-27/pl07C.htm" xr:uid="{2B2018BF-3000-4F25-A1CC-93817DBD568B}"/>
    <hyperlink ref="B13" r:id="rId5" display="https://bowling.lexerbowling.com/bowlingdemeyrin/ligueinternationale2024-2025-27/pl06F.htm" xr:uid="{EE2A3652-C5DE-4332-BB35-16FF6E544A11}"/>
    <hyperlink ref="B10" r:id="rId6" display="https://bowling.lexerbowling.com/bowlingdemeyrin/ligueinternationale2024-2025-27/pl01E.htm" xr:uid="{17CE6717-29E1-4F0B-B0D9-D8A315698E93}"/>
    <hyperlink ref="B32" r:id="rId7" display="https://bowling.lexerbowling.com/bowlingdemeyrin/ligueinternationale2024-2025-27/pl069.htm" xr:uid="{64A4E996-F176-46F3-8180-0325CB4E1A4A}"/>
    <hyperlink ref="B8" r:id="rId8" display="https://bowling.lexerbowling.com/bowlingdemeyrin/ligueinternationale2024-2025-27/pl018.htm" xr:uid="{308210FA-FD0E-478B-8E37-1C0F734D951E}"/>
    <hyperlink ref="B3" r:id="rId9" display="https://bowling.lexerbowling.com/bowlingdemeyrin/ligueinternationale2024-2025-27/pl00C.htm" xr:uid="{E3CBB7CE-5453-4F7D-AD9C-63D892826153}"/>
    <hyperlink ref="B25" r:id="rId10" display="https://bowling.lexerbowling.com/bowlingdemeyrin/ligueinternationale2024-2025-27/pl007.htm" xr:uid="{E4C0DFA6-F7A9-4A54-8BCA-A21494B6D403}"/>
    <hyperlink ref="B4" r:id="rId11" display="https://bowling.lexerbowling.com/bowlingdemeyrin/ligueinternationale2024-2025-27/pl07A.htm" xr:uid="{65151FF7-B393-47E5-8A7F-5AB7ABADB9DB}"/>
    <hyperlink ref="B6" r:id="rId12" display="https://bowling.lexerbowling.com/bowlingdemeyrin/ligueinternationale2024-2025-27/pl070.htm" xr:uid="{DCDB4317-8507-4C97-BD01-A37A1D3E14F5}"/>
    <hyperlink ref="B12" r:id="rId13" display="https://bowling.lexerbowling.com/bowlingdemeyrin/ligueinternationale2024-2025-27/pl024.htm" xr:uid="{46E8857D-DB0E-4321-A5E7-12D04A820D30}"/>
    <hyperlink ref="B20" r:id="rId14" display="https://bowling.lexerbowling.com/bowlingdemeyrin/ligueinternationale2024-2025-27/pl048.htm" xr:uid="{5577085E-8508-4B56-88A0-1F2246DAC57A}"/>
    <hyperlink ref="B28" r:id="rId15" display="https://bowling.lexerbowling.com/bowlingdemeyrin/ligueinternationale2024-2025-27/pl054.htm" xr:uid="{FC45C4BE-7275-497F-A87A-A25F9106182C}"/>
    <hyperlink ref="B22" r:id="rId16" display="https://bowling.lexerbowling.com/bowlingdemeyrin/ligueinternationale2024-2025-27/pl09C.htm" xr:uid="{5FA59EA3-E22F-4409-859F-1B2D0D51ECA9}"/>
    <hyperlink ref="B27" r:id="rId17" display="https://bowling.lexerbowling.com/bowlingdemeyrin/ligueinternationale2024-2025-27/pl04F.htm" xr:uid="{8B70B782-16D2-4D41-9D35-CCF105EBC6FD}"/>
    <hyperlink ref="B15" r:id="rId18" display="https://bowling.lexerbowling.com/bowlingdemeyrin/ligueinternationale2024-2025-27/pl030.htm" xr:uid="{7D292548-1C08-41CD-B7E7-1308C23CB212}"/>
    <hyperlink ref="B21" r:id="rId19" display="https://bowling.lexerbowling.com/bowlingdemeyrin/ligueinternationale2024-2025-27/pl049.htm" xr:uid="{3D6408D7-8787-4708-B6F6-835B1CA22807}"/>
    <hyperlink ref="B9" r:id="rId20" display="https://bowling.lexerbowling.com/bowlingdemeyrin/ligueinternationale2024-2025-27/pl01A.htm" xr:uid="{C0BB6BD3-65A6-45E7-A2ED-77575D3FAAED}"/>
    <hyperlink ref="B14" r:id="rId21" display="https://bowling.lexerbowling.com/bowlingdemeyrin/ligueinternationale2024-2025-27/pl06E.htm" xr:uid="{FC639079-170B-4F47-BAAA-67ECA237F72B}"/>
    <hyperlink ref="B23" r:id="rId22" display="https://bowling.lexerbowling.com/bowlingdemeyrin/ligueinternationale2024-2025-27/pl095.htm" xr:uid="{7E9BA19B-2BC8-4956-9099-16F990ABEF09}"/>
    <hyperlink ref="B30" r:id="rId23" display="https://bowling.lexerbowling.com/bowlingdemeyrin/ligueinternationale2024-2025-27/pl08D.htm" xr:uid="{E4D9D9AC-EB67-48AB-963F-B819B54A813C}"/>
    <hyperlink ref="B24" r:id="rId24" display="https://bowling.lexerbowling.com/bowlingdemeyrin/ligueinternationale2024-2025-27/pl099.htm" xr:uid="{7659BFED-34B6-443A-9542-E4BA9693F5A2}"/>
    <hyperlink ref="B17" r:id="rId25" display="https://bowling.lexerbowling.com/bowlingdemeyrin/ligueinternationale2024-2025-27/pl03E.htm" xr:uid="{C7C50EB1-7917-4201-A90B-E7EBBB600680}"/>
    <hyperlink ref="B11" r:id="rId26" display="https://bowling.lexerbowling.com/bowlingdemeyrin/ligueinternationale2024-2025-27/pl022.htm" xr:uid="{820BCA18-AA98-469E-BA5D-A090C9287ABB}"/>
    <hyperlink ref="B31" r:id="rId27" display="https://bowling.lexerbowling.com/bowlingdemeyrin/ligueinternationale2024-2025-27/pl072.htm" xr:uid="{990B0446-7005-4BBA-B224-FCB272B16131}"/>
    <hyperlink ref="B19" r:id="rId28" display="https://bowling.lexerbowling.com/bowlingdemeyrin/ligueinternationale2024-2025-27/pl098.htm" xr:uid="{095BE1B9-A2B2-42A8-8604-FABDBEBE31D8}"/>
    <hyperlink ref="B26" r:id="rId29" display="https://bowling.lexerbowling.com/bowlingdemeyrin/ligueinternationale2024-2025-27/pl08F.htm" xr:uid="{5F9C5C1C-F024-4658-B044-548A11805AB6}"/>
    <hyperlink ref="B18" r:id="rId30" display="https://bowling.lexerbowling.com/bowlingdemeyrin/ligueinternationale2024-2025-27/pl03F.htm" xr:uid="{C20E4282-3057-4928-B792-296A2D1CF6F7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9027B-2D12-4D7B-AD90-D8060C838AF6}">
  <dimension ref="A1:Q65"/>
  <sheetViews>
    <sheetView topLeftCell="A26" zoomScaleNormal="100" workbookViewId="0">
      <selection activeCell="I9" sqref="I9"/>
    </sheetView>
  </sheetViews>
  <sheetFormatPr baseColWidth="10" defaultRowHeight="12.75" x14ac:dyDescent="0.2"/>
  <cols>
    <col min="1" max="1" width="11.42578125" style="37"/>
    <col min="2" max="2" width="23.140625" customWidth="1"/>
    <col min="3" max="8" width="11.42578125" style="37"/>
    <col min="10" max="10" width="4.7109375" style="3" bestFit="1" customWidth="1"/>
    <col min="11" max="11" width="23.140625" customWidth="1"/>
    <col min="12" max="16" width="11.42578125" style="3"/>
  </cols>
  <sheetData>
    <row r="1" spans="1:17" ht="13.5" thickBot="1" x14ac:dyDescent="0.25">
      <c r="A1" s="134">
        <v>45544</v>
      </c>
      <c r="B1" s="135"/>
      <c r="C1" s="135"/>
      <c r="D1" s="135"/>
      <c r="E1" s="135"/>
      <c r="F1" s="135"/>
      <c r="G1" s="135"/>
      <c r="H1" s="20"/>
      <c r="J1" s="132">
        <v>45558</v>
      </c>
      <c r="K1" s="133"/>
      <c r="L1" s="133"/>
      <c r="M1" s="133"/>
      <c r="N1" s="133"/>
      <c r="O1" s="133"/>
      <c r="P1" s="133"/>
      <c r="Q1" s="133"/>
    </row>
    <row r="2" spans="1:17" ht="13.5" thickBot="1" x14ac:dyDescent="0.25">
      <c r="A2" s="95" t="s">
        <v>3</v>
      </c>
      <c r="B2" s="96" t="s">
        <v>4</v>
      </c>
      <c r="C2" s="95" t="s">
        <v>27</v>
      </c>
      <c r="D2" s="95" t="s">
        <v>28</v>
      </c>
      <c r="E2" s="95" t="s">
        <v>29</v>
      </c>
      <c r="F2" s="95" t="s">
        <v>30</v>
      </c>
      <c r="G2" s="95" t="s">
        <v>5</v>
      </c>
      <c r="J2" s="42" t="s">
        <v>3</v>
      </c>
      <c r="K2" s="43" t="s">
        <v>4</v>
      </c>
      <c r="L2" s="42" t="s">
        <v>27</v>
      </c>
      <c r="M2" s="42" t="s">
        <v>28</v>
      </c>
      <c r="N2" s="42" t="s">
        <v>29</v>
      </c>
      <c r="O2" s="42" t="s">
        <v>30</v>
      </c>
      <c r="P2" s="42" t="s">
        <v>5</v>
      </c>
      <c r="Q2" s="37"/>
    </row>
    <row r="3" spans="1:17" ht="13.5" thickBot="1" x14ac:dyDescent="0.25">
      <c r="A3" s="94">
        <v>1</v>
      </c>
      <c r="B3" s="36" t="s">
        <v>25</v>
      </c>
      <c r="C3" s="94">
        <v>179</v>
      </c>
      <c r="D3" s="94">
        <v>147</v>
      </c>
      <c r="E3" s="94">
        <v>147</v>
      </c>
      <c r="F3" s="94">
        <v>473</v>
      </c>
      <c r="G3" s="94">
        <v>473</v>
      </c>
      <c r="J3" s="38">
        <v>1</v>
      </c>
      <c r="K3" s="36" t="s">
        <v>25</v>
      </c>
      <c r="L3" s="38">
        <v>148</v>
      </c>
      <c r="M3" s="38">
        <v>182</v>
      </c>
      <c r="N3" s="38">
        <v>182</v>
      </c>
      <c r="O3" s="38">
        <v>512</v>
      </c>
      <c r="P3" s="38">
        <v>512</v>
      </c>
      <c r="Q3" s="37"/>
    </row>
    <row r="4" spans="1:17" ht="13.5" thickBot="1" x14ac:dyDescent="0.25">
      <c r="A4" s="94">
        <v>2</v>
      </c>
      <c r="B4" s="36" t="s">
        <v>36</v>
      </c>
      <c r="C4" s="94">
        <v>153</v>
      </c>
      <c r="D4" s="94">
        <v>177</v>
      </c>
      <c r="E4" s="94">
        <v>147</v>
      </c>
      <c r="F4" s="94">
        <v>477</v>
      </c>
      <c r="G4" s="94">
        <v>477</v>
      </c>
      <c r="J4" s="38">
        <v>2</v>
      </c>
      <c r="K4" s="36" t="s">
        <v>37</v>
      </c>
      <c r="L4" s="38">
        <v>167</v>
      </c>
      <c r="M4" s="38">
        <v>194</v>
      </c>
      <c r="N4" s="38">
        <v>168</v>
      </c>
      <c r="O4" s="38">
        <v>529</v>
      </c>
      <c r="P4" s="38">
        <v>529</v>
      </c>
      <c r="Q4" s="37"/>
    </row>
    <row r="5" spans="1:17" ht="13.5" thickBot="1" x14ac:dyDescent="0.25">
      <c r="A5" s="94">
        <v>3</v>
      </c>
      <c r="B5" s="36" t="s">
        <v>37</v>
      </c>
      <c r="C5" s="94">
        <v>191</v>
      </c>
      <c r="D5" s="94">
        <v>189</v>
      </c>
      <c r="E5" s="94">
        <v>170</v>
      </c>
      <c r="F5" s="94">
        <v>550</v>
      </c>
      <c r="G5" s="94">
        <v>550</v>
      </c>
      <c r="J5" s="38">
        <v>3</v>
      </c>
      <c r="K5" s="36" t="s">
        <v>38</v>
      </c>
      <c r="L5" s="39">
        <v>248</v>
      </c>
      <c r="M5" s="39">
        <v>238</v>
      </c>
      <c r="N5" s="38">
        <v>164</v>
      </c>
      <c r="O5" s="38">
        <v>650</v>
      </c>
      <c r="P5" s="38">
        <v>650</v>
      </c>
      <c r="Q5" s="37"/>
    </row>
    <row r="6" spans="1:17" ht="13.5" thickBot="1" x14ac:dyDescent="0.25">
      <c r="A6" s="94">
        <v>4</v>
      </c>
      <c r="B6" s="36" t="s">
        <v>38</v>
      </c>
      <c r="C6" s="94">
        <v>154</v>
      </c>
      <c r="D6" s="94">
        <v>167</v>
      </c>
      <c r="E6" s="39">
        <v>202</v>
      </c>
      <c r="F6" s="94">
        <v>523</v>
      </c>
      <c r="G6" s="94">
        <v>523</v>
      </c>
      <c r="J6" s="38">
        <v>4</v>
      </c>
      <c r="K6" s="36" t="s">
        <v>63</v>
      </c>
      <c r="L6" s="38">
        <v>171</v>
      </c>
      <c r="M6" s="38">
        <v>170</v>
      </c>
      <c r="N6" s="38">
        <v>185</v>
      </c>
      <c r="O6" s="38">
        <v>526</v>
      </c>
      <c r="P6" s="38">
        <v>526</v>
      </c>
      <c r="Q6" s="37"/>
    </row>
    <row r="7" spans="1:17" ht="13.5" thickBot="1" x14ac:dyDescent="0.25">
      <c r="A7" s="94">
        <v>5</v>
      </c>
      <c r="B7" s="36" t="s">
        <v>21</v>
      </c>
      <c r="C7" s="94">
        <v>180</v>
      </c>
      <c r="D7" s="94">
        <v>177</v>
      </c>
      <c r="E7" s="39">
        <v>200</v>
      </c>
      <c r="F7" s="94">
        <v>557</v>
      </c>
      <c r="G7" s="94">
        <v>557</v>
      </c>
      <c r="J7" s="38">
        <v>5</v>
      </c>
      <c r="K7" s="36" t="s">
        <v>21</v>
      </c>
      <c r="L7" s="39">
        <v>200</v>
      </c>
      <c r="M7" s="38">
        <v>184</v>
      </c>
      <c r="N7" s="38">
        <v>169</v>
      </c>
      <c r="O7" s="38">
        <v>553</v>
      </c>
      <c r="P7" s="38">
        <v>553</v>
      </c>
      <c r="Q7" s="37"/>
    </row>
    <row r="8" spans="1:17" ht="13.5" thickBot="1" x14ac:dyDescent="0.25">
      <c r="A8" s="94">
        <v>6</v>
      </c>
      <c r="B8" s="36" t="s">
        <v>8</v>
      </c>
      <c r="C8" s="94">
        <v>160</v>
      </c>
      <c r="D8" s="94">
        <v>173</v>
      </c>
      <c r="E8" s="94">
        <v>146</v>
      </c>
      <c r="F8" s="94">
        <v>479</v>
      </c>
      <c r="G8" s="94">
        <v>479</v>
      </c>
      <c r="J8" s="38">
        <v>6</v>
      </c>
      <c r="K8" s="36" t="s">
        <v>51</v>
      </c>
      <c r="L8" s="38">
        <v>149</v>
      </c>
      <c r="M8" s="38">
        <v>187</v>
      </c>
      <c r="N8" s="38">
        <v>193</v>
      </c>
      <c r="O8" s="38">
        <v>529</v>
      </c>
      <c r="P8" s="38">
        <v>529</v>
      </c>
      <c r="Q8" s="37"/>
    </row>
    <row r="9" spans="1:17" ht="13.5" thickBot="1" x14ac:dyDescent="0.25">
      <c r="A9" s="94">
        <v>7</v>
      </c>
      <c r="B9" s="36" t="s">
        <v>9</v>
      </c>
      <c r="C9" s="94">
        <v>159</v>
      </c>
      <c r="D9" s="39">
        <v>215</v>
      </c>
      <c r="E9" s="94">
        <v>181</v>
      </c>
      <c r="F9" s="94">
        <v>555</v>
      </c>
      <c r="G9" s="94">
        <v>555</v>
      </c>
      <c r="J9" s="38">
        <v>7</v>
      </c>
      <c r="K9" s="36" t="s">
        <v>9</v>
      </c>
      <c r="L9" s="38">
        <v>185</v>
      </c>
      <c r="M9" s="38">
        <v>180</v>
      </c>
      <c r="N9" s="38">
        <v>162</v>
      </c>
      <c r="O9" s="38">
        <v>527</v>
      </c>
      <c r="P9" s="38">
        <v>527</v>
      </c>
      <c r="Q9" s="37"/>
    </row>
    <row r="10" spans="1:17" ht="13.5" thickBot="1" x14ac:dyDescent="0.25">
      <c r="A10" s="94">
        <v>8</v>
      </c>
      <c r="B10" s="36" t="s">
        <v>10</v>
      </c>
      <c r="C10" s="94">
        <v>159</v>
      </c>
      <c r="D10" s="94">
        <v>176</v>
      </c>
      <c r="E10" s="94">
        <v>182</v>
      </c>
      <c r="F10" s="94">
        <v>517</v>
      </c>
      <c r="G10" s="94">
        <v>517</v>
      </c>
      <c r="J10" s="38">
        <v>8</v>
      </c>
      <c r="K10" s="36" t="s">
        <v>10</v>
      </c>
      <c r="L10" s="38">
        <v>155</v>
      </c>
      <c r="M10" s="38">
        <v>149</v>
      </c>
      <c r="N10" s="38">
        <v>170</v>
      </c>
      <c r="O10" s="38">
        <v>474</v>
      </c>
      <c r="P10" s="38">
        <v>474</v>
      </c>
      <c r="Q10" s="37"/>
    </row>
    <row r="11" spans="1:17" ht="13.5" thickBot="1" x14ac:dyDescent="0.25">
      <c r="A11" s="94">
        <v>9</v>
      </c>
      <c r="B11" s="36" t="s">
        <v>23</v>
      </c>
      <c r="C11" s="94">
        <v>171</v>
      </c>
      <c r="D11" s="94">
        <v>139</v>
      </c>
      <c r="E11" s="94">
        <v>146</v>
      </c>
      <c r="F11" s="94">
        <v>456</v>
      </c>
      <c r="G11" s="94">
        <v>456</v>
      </c>
      <c r="J11" s="38">
        <v>9</v>
      </c>
      <c r="K11" s="36" t="s">
        <v>23</v>
      </c>
      <c r="L11" s="38">
        <v>195</v>
      </c>
      <c r="M11" s="38">
        <v>184</v>
      </c>
      <c r="N11" s="38">
        <v>118</v>
      </c>
      <c r="O11" s="38">
        <v>497</v>
      </c>
      <c r="P11" s="38">
        <v>497</v>
      </c>
      <c r="Q11" s="37"/>
    </row>
    <row r="12" spans="1:17" ht="13.5" thickBot="1" x14ac:dyDescent="0.25">
      <c r="A12" s="94">
        <v>10</v>
      </c>
      <c r="B12" s="36" t="s">
        <v>26</v>
      </c>
      <c r="C12" s="94">
        <v>179</v>
      </c>
      <c r="D12" s="94">
        <v>177</v>
      </c>
      <c r="E12" s="94">
        <v>149</v>
      </c>
      <c r="F12" s="94">
        <v>505</v>
      </c>
      <c r="G12" s="94">
        <v>505</v>
      </c>
      <c r="J12" s="38">
        <v>10</v>
      </c>
      <c r="K12" s="36" t="s">
        <v>26</v>
      </c>
      <c r="L12" s="38">
        <v>194</v>
      </c>
      <c r="M12" s="38">
        <v>139</v>
      </c>
      <c r="N12" s="38">
        <v>170</v>
      </c>
      <c r="O12" s="38">
        <v>503</v>
      </c>
      <c r="P12" s="38">
        <v>503</v>
      </c>
      <c r="Q12" s="37"/>
    </row>
    <row r="13" spans="1:17" ht="13.5" thickBot="1" x14ac:dyDescent="0.25">
      <c r="A13" s="94">
        <v>11</v>
      </c>
      <c r="B13" s="36" t="s">
        <v>19</v>
      </c>
      <c r="C13" s="94">
        <v>164</v>
      </c>
      <c r="D13" s="94">
        <v>177</v>
      </c>
      <c r="E13" s="94">
        <v>182</v>
      </c>
      <c r="F13" s="94">
        <v>523</v>
      </c>
      <c r="G13" s="94">
        <v>523</v>
      </c>
      <c r="J13" s="38">
        <v>11</v>
      </c>
      <c r="K13" s="36" t="s">
        <v>47</v>
      </c>
      <c r="L13" s="39">
        <v>200</v>
      </c>
      <c r="M13" s="38">
        <v>157</v>
      </c>
      <c r="N13" s="38">
        <v>136</v>
      </c>
      <c r="O13" s="38">
        <v>493</v>
      </c>
      <c r="P13" s="38">
        <v>493</v>
      </c>
      <c r="Q13" s="37"/>
    </row>
    <row r="14" spans="1:17" ht="13.5" thickBot="1" x14ac:dyDescent="0.25">
      <c r="A14" s="94">
        <v>12</v>
      </c>
      <c r="B14" s="36" t="s">
        <v>22</v>
      </c>
      <c r="C14" s="94">
        <v>135</v>
      </c>
      <c r="D14" s="39">
        <v>209</v>
      </c>
      <c r="E14" s="94">
        <v>163</v>
      </c>
      <c r="F14" s="94">
        <v>507</v>
      </c>
      <c r="G14" s="94">
        <v>507</v>
      </c>
      <c r="J14" s="38">
        <v>12</v>
      </c>
      <c r="K14" s="36" t="s">
        <v>61</v>
      </c>
      <c r="L14" s="38">
        <v>174</v>
      </c>
      <c r="M14" s="38">
        <v>197</v>
      </c>
      <c r="N14" s="38">
        <v>175</v>
      </c>
      <c r="O14" s="38">
        <v>546</v>
      </c>
      <c r="P14" s="38">
        <v>546</v>
      </c>
      <c r="Q14" s="37"/>
    </row>
    <row r="15" spans="1:17" ht="13.5" thickBot="1" x14ac:dyDescent="0.25">
      <c r="A15" s="94">
        <v>13</v>
      </c>
      <c r="B15" s="36" t="s">
        <v>35</v>
      </c>
      <c r="C15" s="94">
        <v>190</v>
      </c>
      <c r="D15" s="94">
        <v>162</v>
      </c>
      <c r="E15" s="94">
        <v>151</v>
      </c>
      <c r="F15" s="94">
        <v>503</v>
      </c>
      <c r="G15" s="94">
        <v>503</v>
      </c>
      <c r="J15" s="38">
        <v>13</v>
      </c>
      <c r="K15" s="36" t="s">
        <v>19</v>
      </c>
      <c r="L15" s="39">
        <v>211</v>
      </c>
      <c r="M15" s="39">
        <v>214</v>
      </c>
      <c r="N15" s="38">
        <v>172</v>
      </c>
      <c r="O15" s="38">
        <v>597</v>
      </c>
      <c r="P15" s="38">
        <v>597</v>
      </c>
      <c r="Q15" s="37"/>
    </row>
    <row r="16" spans="1:17" ht="13.5" thickBot="1" x14ac:dyDescent="0.25">
      <c r="A16" s="94">
        <v>14</v>
      </c>
      <c r="B16" s="36" t="s">
        <v>11</v>
      </c>
      <c r="C16" s="94">
        <v>168</v>
      </c>
      <c r="D16" s="94">
        <v>136</v>
      </c>
      <c r="E16" s="94">
        <v>155</v>
      </c>
      <c r="F16" s="94">
        <v>459</v>
      </c>
      <c r="G16" s="94">
        <v>459</v>
      </c>
      <c r="J16" s="38">
        <v>14</v>
      </c>
      <c r="K16" s="36" t="s">
        <v>22</v>
      </c>
      <c r="L16" s="39">
        <v>203</v>
      </c>
      <c r="M16" s="39">
        <v>204</v>
      </c>
      <c r="N16" s="38">
        <v>194</v>
      </c>
      <c r="O16" s="38">
        <v>601</v>
      </c>
      <c r="P16" s="38">
        <v>601</v>
      </c>
      <c r="Q16" s="37"/>
    </row>
    <row r="17" spans="1:17" ht="13.5" thickBot="1" x14ac:dyDescent="0.25">
      <c r="A17" s="94">
        <v>15</v>
      </c>
      <c r="B17" s="36" t="s">
        <v>42</v>
      </c>
      <c r="C17" s="39">
        <v>221</v>
      </c>
      <c r="D17" s="94">
        <v>179</v>
      </c>
      <c r="E17" s="39">
        <v>200</v>
      </c>
      <c r="F17" s="94">
        <v>600</v>
      </c>
      <c r="G17" s="94">
        <v>600</v>
      </c>
      <c r="J17" s="38">
        <v>15</v>
      </c>
      <c r="K17" s="36" t="s">
        <v>35</v>
      </c>
      <c r="L17" s="38">
        <v>163</v>
      </c>
      <c r="M17" s="38">
        <v>155</v>
      </c>
      <c r="N17" s="38">
        <v>128</v>
      </c>
      <c r="O17" s="38">
        <v>446</v>
      </c>
      <c r="P17" s="38">
        <v>446</v>
      </c>
      <c r="Q17" s="37"/>
    </row>
    <row r="18" spans="1:17" ht="13.5" thickBot="1" x14ac:dyDescent="0.25">
      <c r="A18" s="94">
        <v>16</v>
      </c>
      <c r="B18" s="36" t="s">
        <v>32</v>
      </c>
      <c r="C18" s="94">
        <v>193</v>
      </c>
      <c r="D18" s="39">
        <v>231</v>
      </c>
      <c r="E18" s="94">
        <v>197</v>
      </c>
      <c r="F18" s="94">
        <v>621</v>
      </c>
      <c r="G18" s="94">
        <v>621</v>
      </c>
      <c r="J18" s="38">
        <v>16</v>
      </c>
      <c r="K18" s="36" t="s">
        <v>32</v>
      </c>
      <c r="L18" s="38">
        <v>179</v>
      </c>
      <c r="M18" s="38">
        <v>178</v>
      </c>
      <c r="N18" s="39">
        <v>215</v>
      </c>
      <c r="O18" s="38">
        <v>572</v>
      </c>
      <c r="P18" s="38">
        <v>572</v>
      </c>
      <c r="Q18" s="37"/>
    </row>
    <row r="19" spans="1:17" ht="13.5" thickBot="1" x14ac:dyDescent="0.25">
      <c r="A19" s="94">
        <v>17</v>
      </c>
      <c r="B19" s="36" t="s">
        <v>12</v>
      </c>
      <c r="C19" s="94">
        <v>162</v>
      </c>
      <c r="D19" s="94">
        <v>141</v>
      </c>
      <c r="E19" s="94">
        <v>154</v>
      </c>
      <c r="F19" s="94">
        <v>457</v>
      </c>
      <c r="G19" s="94">
        <v>457</v>
      </c>
      <c r="J19" s="38">
        <v>17</v>
      </c>
      <c r="K19" s="36" t="s">
        <v>13</v>
      </c>
      <c r="L19" s="38">
        <v>166</v>
      </c>
      <c r="M19" s="38">
        <v>199</v>
      </c>
      <c r="N19" s="38">
        <v>183</v>
      </c>
      <c r="O19" s="38">
        <v>548</v>
      </c>
      <c r="P19" s="38">
        <v>548</v>
      </c>
      <c r="Q19" s="37"/>
    </row>
    <row r="20" spans="1:17" ht="13.5" thickBot="1" x14ac:dyDescent="0.25">
      <c r="A20" s="94">
        <v>18</v>
      </c>
      <c r="B20" s="36" t="s">
        <v>13</v>
      </c>
      <c r="C20" s="94">
        <v>174</v>
      </c>
      <c r="D20" s="94">
        <v>139</v>
      </c>
      <c r="E20" s="94">
        <v>154</v>
      </c>
      <c r="F20" s="94">
        <v>467</v>
      </c>
      <c r="G20" s="94">
        <v>467</v>
      </c>
      <c r="J20" s="38">
        <v>18</v>
      </c>
      <c r="K20" s="36" t="s">
        <v>24</v>
      </c>
      <c r="L20" s="38">
        <v>134</v>
      </c>
      <c r="M20" s="38">
        <v>171</v>
      </c>
      <c r="N20" s="38">
        <v>191</v>
      </c>
      <c r="O20" s="38">
        <v>496</v>
      </c>
      <c r="P20" s="38">
        <v>496</v>
      </c>
      <c r="Q20" s="37"/>
    </row>
    <row r="21" spans="1:17" ht="13.5" thickBot="1" x14ac:dyDescent="0.25">
      <c r="A21" s="94">
        <v>19</v>
      </c>
      <c r="B21" s="36" t="s">
        <v>24</v>
      </c>
      <c r="C21" s="94">
        <v>173</v>
      </c>
      <c r="D21" s="94">
        <v>190</v>
      </c>
      <c r="E21" s="94">
        <v>152</v>
      </c>
      <c r="F21" s="94">
        <v>515</v>
      </c>
      <c r="G21" s="94">
        <v>515</v>
      </c>
      <c r="J21" s="38">
        <v>19</v>
      </c>
      <c r="K21" s="36" t="s">
        <v>43</v>
      </c>
      <c r="L21" s="38">
        <v>144</v>
      </c>
      <c r="M21" s="38">
        <v>163</v>
      </c>
      <c r="N21" s="38">
        <v>158</v>
      </c>
      <c r="O21" s="38">
        <v>465</v>
      </c>
      <c r="P21" s="38">
        <v>465</v>
      </c>
      <c r="Q21" s="37"/>
    </row>
    <row r="22" spans="1:17" ht="13.5" thickBot="1" x14ac:dyDescent="0.25">
      <c r="A22" s="94">
        <v>20</v>
      </c>
      <c r="B22" s="36" t="s">
        <v>43</v>
      </c>
      <c r="C22" s="94">
        <v>184</v>
      </c>
      <c r="D22" s="94">
        <v>120</v>
      </c>
      <c r="E22" s="94">
        <v>156</v>
      </c>
      <c r="F22" s="94">
        <v>460</v>
      </c>
      <c r="G22" s="94">
        <v>460</v>
      </c>
      <c r="J22" s="38">
        <v>20</v>
      </c>
      <c r="K22" s="36" t="s">
        <v>39</v>
      </c>
      <c r="L22" s="38">
        <v>144</v>
      </c>
      <c r="M22" s="38">
        <v>132</v>
      </c>
      <c r="N22" s="38">
        <v>123</v>
      </c>
      <c r="O22" s="38">
        <v>399</v>
      </c>
      <c r="P22" s="38">
        <v>399</v>
      </c>
      <c r="Q22" s="37"/>
    </row>
    <row r="23" spans="1:17" ht="13.5" thickBot="1" x14ac:dyDescent="0.25">
      <c r="A23" s="94">
        <v>21</v>
      </c>
      <c r="B23" s="36" t="s">
        <v>39</v>
      </c>
      <c r="C23" s="94">
        <v>145</v>
      </c>
      <c r="D23" s="94">
        <v>149</v>
      </c>
      <c r="E23" s="94">
        <v>191</v>
      </c>
      <c r="F23" s="94">
        <v>485</v>
      </c>
      <c r="G23" s="94">
        <v>485</v>
      </c>
      <c r="J23" s="38">
        <v>21</v>
      </c>
      <c r="K23" s="36" t="s">
        <v>53</v>
      </c>
      <c r="L23" s="38">
        <v>196</v>
      </c>
      <c r="M23" s="38">
        <v>166</v>
      </c>
      <c r="N23" s="38">
        <v>127</v>
      </c>
      <c r="O23" s="38">
        <v>489</v>
      </c>
      <c r="P23" s="38">
        <v>489</v>
      </c>
      <c r="Q23" s="37"/>
    </row>
    <row r="24" spans="1:17" ht="13.5" thickBot="1" x14ac:dyDescent="0.25">
      <c r="A24" s="94">
        <v>22</v>
      </c>
      <c r="B24" s="36" t="s">
        <v>44</v>
      </c>
      <c r="C24" s="94">
        <v>128</v>
      </c>
      <c r="D24" s="94">
        <v>133</v>
      </c>
      <c r="E24" s="94">
        <v>160</v>
      </c>
      <c r="F24" s="94">
        <v>421</v>
      </c>
      <c r="G24" s="94">
        <v>421</v>
      </c>
      <c r="J24" s="38">
        <v>22</v>
      </c>
      <c r="K24" s="36" t="s">
        <v>14</v>
      </c>
      <c r="L24" s="38">
        <v>190</v>
      </c>
      <c r="M24" s="38">
        <v>189</v>
      </c>
      <c r="N24" s="38">
        <v>164</v>
      </c>
      <c r="O24" s="38">
        <v>543</v>
      </c>
      <c r="P24" s="38">
        <v>543</v>
      </c>
      <c r="Q24" s="37"/>
    </row>
    <row r="25" spans="1:17" ht="13.5" thickBot="1" x14ac:dyDescent="0.25">
      <c r="A25" s="94">
        <v>23</v>
      </c>
      <c r="B25" s="36" t="s">
        <v>14</v>
      </c>
      <c r="C25" s="94">
        <v>138</v>
      </c>
      <c r="D25" s="94">
        <v>172</v>
      </c>
      <c r="E25" s="94">
        <v>146</v>
      </c>
      <c r="F25" s="94">
        <v>456</v>
      </c>
      <c r="G25" s="94">
        <v>456</v>
      </c>
      <c r="J25" s="38">
        <v>23</v>
      </c>
      <c r="K25" s="36" t="s">
        <v>15</v>
      </c>
      <c r="L25" s="39">
        <v>245</v>
      </c>
      <c r="M25" s="38">
        <v>172</v>
      </c>
      <c r="N25" s="38">
        <v>146</v>
      </c>
      <c r="O25" s="38">
        <v>563</v>
      </c>
      <c r="P25" s="38">
        <v>563</v>
      </c>
      <c r="Q25" s="37"/>
    </row>
    <row r="26" spans="1:17" ht="13.5" thickBot="1" x14ac:dyDescent="0.25">
      <c r="A26" s="94">
        <v>24</v>
      </c>
      <c r="B26" s="36" t="s">
        <v>41</v>
      </c>
      <c r="C26" s="94">
        <v>137</v>
      </c>
      <c r="D26" s="94">
        <v>180</v>
      </c>
      <c r="E26" s="94">
        <v>129</v>
      </c>
      <c r="F26" s="94">
        <v>446</v>
      </c>
      <c r="G26" s="94">
        <v>446</v>
      </c>
      <c r="J26" s="38">
        <v>24</v>
      </c>
      <c r="K26" s="36" t="s">
        <v>33</v>
      </c>
      <c r="L26" s="38">
        <v>185</v>
      </c>
      <c r="M26" s="38">
        <v>160</v>
      </c>
      <c r="N26" s="38">
        <v>151</v>
      </c>
      <c r="O26" s="38">
        <v>496</v>
      </c>
      <c r="P26" s="38">
        <v>496</v>
      </c>
      <c r="Q26" s="37"/>
    </row>
    <row r="27" spans="1:17" ht="13.5" thickBot="1" x14ac:dyDescent="0.25">
      <c r="A27" s="94">
        <v>25</v>
      </c>
      <c r="B27" s="36" t="s">
        <v>34</v>
      </c>
      <c r="C27" s="94">
        <v>161</v>
      </c>
      <c r="D27" s="39">
        <v>201</v>
      </c>
      <c r="E27" s="94">
        <v>146</v>
      </c>
      <c r="F27" s="94">
        <v>508</v>
      </c>
      <c r="G27" s="94">
        <v>508</v>
      </c>
      <c r="J27" s="38">
        <v>25</v>
      </c>
      <c r="K27" s="36" t="s">
        <v>16</v>
      </c>
      <c r="L27" s="38">
        <v>125</v>
      </c>
      <c r="M27" s="38">
        <v>147</v>
      </c>
      <c r="N27" s="38">
        <v>126</v>
      </c>
      <c r="O27" s="38">
        <v>398</v>
      </c>
      <c r="P27" s="38">
        <v>398</v>
      </c>
      <c r="Q27" s="37"/>
    </row>
    <row r="28" spans="1:17" ht="13.5" thickBot="1" x14ac:dyDescent="0.25">
      <c r="A28" s="94">
        <v>26</v>
      </c>
      <c r="B28" s="36" t="s">
        <v>15</v>
      </c>
      <c r="C28" s="94">
        <v>170</v>
      </c>
      <c r="D28" s="94">
        <v>191</v>
      </c>
      <c r="E28" s="39">
        <v>204</v>
      </c>
      <c r="F28" s="94">
        <v>565</v>
      </c>
      <c r="G28" s="94">
        <v>565</v>
      </c>
      <c r="J28" s="38">
        <v>26</v>
      </c>
      <c r="K28" s="36" t="s">
        <v>58</v>
      </c>
      <c r="L28" s="38">
        <v>178</v>
      </c>
      <c r="M28" s="38">
        <v>167</v>
      </c>
      <c r="N28" s="38">
        <v>185</v>
      </c>
      <c r="O28" s="38">
        <v>530</v>
      </c>
      <c r="P28" s="38">
        <v>530</v>
      </c>
      <c r="Q28" s="37"/>
    </row>
    <row r="29" spans="1:17" ht="13.5" thickBot="1" x14ac:dyDescent="0.25">
      <c r="A29" s="94">
        <v>27</v>
      </c>
      <c r="B29" s="36" t="s">
        <v>33</v>
      </c>
      <c r="C29" s="94">
        <v>124</v>
      </c>
      <c r="D29" s="94">
        <v>137</v>
      </c>
      <c r="E29" s="94">
        <v>171</v>
      </c>
      <c r="F29" s="94">
        <v>432</v>
      </c>
      <c r="G29" s="94">
        <v>432</v>
      </c>
      <c r="J29" s="38">
        <v>27</v>
      </c>
      <c r="K29" s="36" t="s">
        <v>20</v>
      </c>
      <c r="L29" s="38">
        <v>187</v>
      </c>
      <c r="M29" s="39">
        <v>202</v>
      </c>
      <c r="N29" s="38">
        <v>161</v>
      </c>
      <c r="O29" s="38">
        <v>550</v>
      </c>
      <c r="P29" s="38">
        <v>550</v>
      </c>
    </row>
    <row r="30" spans="1:17" ht="13.5" thickBot="1" x14ac:dyDescent="0.25">
      <c r="A30" s="94">
        <v>28</v>
      </c>
      <c r="B30" s="36" t="s">
        <v>16</v>
      </c>
      <c r="C30" s="94">
        <v>193</v>
      </c>
      <c r="D30" s="94">
        <v>163</v>
      </c>
      <c r="E30" s="39">
        <v>235</v>
      </c>
      <c r="F30" s="94">
        <v>591</v>
      </c>
      <c r="G30" s="94">
        <v>591</v>
      </c>
      <c r="J30" s="38">
        <v>28</v>
      </c>
      <c r="K30" s="36" t="s">
        <v>62</v>
      </c>
      <c r="L30" s="38">
        <v>159</v>
      </c>
      <c r="M30" s="38">
        <v>165</v>
      </c>
      <c r="N30" s="39">
        <v>203</v>
      </c>
      <c r="O30" s="38">
        <v>527</v>
      </c>
      <c r="P30" s="38">
        <v>527</v>
      </c>
    </row>
    <row r="31" spans="1:17" ht="13.5" thickBot="1" x14ac:dyDescent="0.25">
      <c r="A31" s="94">
        <v>29</v>
      </c>
      <c r="B31" s="36" t="s">
        <v>20</v>
      </c>
      <c r="C31" s="94">
        <v>133</v>
      </c>
      <c r="D31" s="94">
        <v>151</v>
      </c>
      <c r="E31" s="94">
        <v>134</v>
      </c>
      <c r="F31" s="94">
        <v>418</v>
      </c>
      <c r="G31" s="94">
        <v>418</v>
      </c>
      <c r="J31" s="38">
        <v>29</v>
      </c>
      <c r="K31" s="36" t="s">
        <v>17</v>
      </c>
      <c r="L31" s="38">
        <v>156</v>
      </c>
      <c r="M31" s="38">
        <v>133</v>
      </c>
      <c r="N31" s="38">
        <v>141</v>
      </c>
      <c r="O31" s="38">
        <v>430</v>
      </c>
      <c r="P31" s="38">
        <v>430</v>
      </c>
    </row>
    <row r="32" spans="1:17" ht="13.5" thickBot="1" x14ac:dyDescent="0.25">
      <c r="A32" s="94">
        <v>30</v>
      </c>
      <c r="B32" s="36" t="s">
        <v>17</v>
      </c>
      <c r="C32" s="94">
        <v>154</v>
      </c>
      <c r="D32" s="94">
        <v>161</v>
      </c>
      <c r="E32" s="94">
        <v>143</v>
      </c>
      <c r="F32" s="94">
        <v>458</v>
      </c>
      <c r="G32" s="94">
        <v>458</v>
      </c>
      <c r="J32" s="38">
        <v>30</v>
      </c>
      <c r="K32" s="36" t="s">
        <v>50</v>
      </c>
      <c r="L32" s="38">
        <v>188</v>
      </c>
      <c r="M32" s="38">
        <v>185</v>
      </c>
      <c r="N32" s="39">
        <v>211</v>
      </c>
      <c r="O32" s="38">
        <v>584</v>
      </c>
      <c r="P32" s="38">
        <v>584</v>
      </c>
    </row>
    <row r="33" spans="1:8" ht="13.5" thickBot="1" x14ac:dyDescent="0.25">
      <c r="A33" s="94"/>
      <c r="B33" s="36"/>
      <c r="C33" s="94"/>
      <c r="D33" s="94"/>
      <c r="E33" s="94"/>
      <c r="F33" s="94"/>
      <c r="G33" s="94"/>
    </row>
    <row r="34" spans="1:8" ht="13.5" thickBot="1" x14ac:dyDescent="0.25">
      <c r="A34" s="136">
        <v>45551</v>
      </c>
      <c r="B34" s="137"/>
      <c r="C34" s="137"/>
      <c r="D34" s="137"/>
      <c r="E34" s="137"/>
      <c r="F34" s="137"/>
      <c r="G34" s="138"/>
    </row>
    <row r="35" spans="1:8" ht="13.5" thickBot="1" x14ac:dyDescent="0.25">
      <c r="A35" s="42" t="s">
        <v>3</v>
      </c>
      <c r="B35" s="43" t="s">
        <v>4</v>
      </c>
      <c r="C35" s="42" t="s">
        <v>27</v>
      </c>
      <c r="D35" s="42" t="s">
        <v>28</v>
      </c>
      <c r="E35" s="42" t="s">
        <v>29</v>
      </c>
      <c r="F35" s="42" t="s">
        <v>30</v>
      </c>
      <c r="G35" s="42" t="s">
        <v>5</v>
      </c>
    </row>
    <row r="36" spans="1:8" ht="13.5" thickBot="1" x14ac:dyDescent="0.25">
      <c r="A36" s="38">
        <v>1</v>
      </c>
      <c r="B36" s="36" t="s">
        <v>25</v>
      </c>
      <c r="C36" s="55">
        <v>128</v>
      </c>
      <c r="D36" s="55">
        <v>148</v>
      </c>
      <c r="E36" s="55">
        <v>155</v>
      </c>
      <c r="F36" s="55">
        <v>431</v>
      </c>
      <c r="G36" s="55">
        <v>431</v>
      </c>
      <c r="H36" s="15"/>
    </row>
    <row r="37" spans="1:8" ht="13.5" thickBot="1" x14ac:dyDescent="0.25">
      <c r="A37" s="38">
        <v>2</v>
      </c>
      <c r="B37" s="36" t="s">
        <v>37</v>
      </c>
      <c r="C37" s="55">
        <v>157</v>
      </c>
      <c r="D37" s="55">
        <v>187</v>
      </c>
      <c r="E37" s="55">
        <v>165</v>
      </c>
      <c r="F37" s="55">
        <v>509</v>
      </c>
      <c r="G37" s="55">
        <v>509</v>
      </c>
    </row>
    <row r="38" spans="1:8" ht="13.5" thickBot="1" x14ac:dyDescent="0.25">
      <c r="A38" s="38">
        <v>3</v>
      </c>
      <c r="B38" s="36" t="s">
        <v>52</v>
      </c>
      <c r="C38" s="55">
        <v>159</v>
      </c>
      <c r="D38" s="39">
        <v>200</v>
      </c>
      <c r="E38" s="55">
        <v>158</v>
      </c>
      <c r="F38" s="55">
        <v>517</v>
      </c>
      <c r="G38" s="55">
        <v>517</v>
      </c>
    </row>
    <row r="39" spans="1:8" ht="13.5" thickBot="1" x14ac:dyDescent="0.25">
      <c r="A39" s="38">
        <v>4</v>
      </c>
      <c r="B39" s="36" t="s">
        <v>38</v>
      </c>
      <c r="C39" s="55">
        <v>195</v>
      </c>
      <c r="D39" s="39">
        <v>222</v>
      </c>
      <c r="E39" s="55">
        <v>185</v>
      </c>
      <c r="F39" s="55">
        <v>602</v>
      </c>
      <c r="G39" s="55">
        <v>602</v>
      </c>
    </row>
    <row r="40" spans="1:8" ht="13.5" thickBot="1" x14ac:dyDescent="0.25">
      <c r="A40" s="38">
        <v>5</v>
      </c>
      <c r="B40" s="36" t="s">
        <v>21</v>
      </c>
      <c r="C40" s="55">
        <v>196</v>
      </c>
      <c r="D40" s="39">
        <v>235</v>
      </c>
      <c r="E40" s="55">
        <v>173</v>
      </c>
      <c r="F40" s="55">
        <v>604</v>
      </c>
      <c r="G40" s="55">
        <v>604</v>
      </c>
    </row>
    <row r="41" spans="1:8" ht="13.5" thickBot="1" x14ac:dyDescent="0.25">
      <c r="A41" s="38">
        <v>6</v>
      </c>
      <c r="B41" s="36" t="s">
        <v>51</v>
      </c>
      <c r="C41" s="39">
        <v>206</v>
      </c>
      <c r="D41" s="55">
        <v>150</v>
      </c>
      <c r="E41" s="55">
        <v>181</v>
      </c>
      <c r="F41" s="55">
        <v>537</v>
      </c>
      <c r="G41" s="55">
        <v>537</v>
      </c>
    </row>
    <row r="42" spans="1:8" ht="13.5" thickBot="1" x14ac:dyDescent="0.25">
      <c r="A42" s="38">
        <v>7</v>
      </c>
      <c r="B42" s="36" t="s">
        <v>8</v>
      </c>
      <c r="C42" s="55">
        <v>172</v>
      </c>
      <c r="D42" s="55">
        <v>170</v>
      </c>
      <c r="E42" s="55">
        <v>155</v>
      </c>
      <c r="F42" s="55">
        <v>497</v>
      </c>
      <c r="G42" s="55">
        <v>497</v>
      </c>
    </row>
    <row r="43" spans="1:8" ht="13.5" thickBot="1" x14ac:dyDescent="0.25">
      <c r="A43" s="38">
        <v>8</v>
      </c>
      <c r="B43" s="36" t="s">
        <v>9</v>
      </c>
      <c r="C43" s="39">
        <v>223</v>
      </c>
      <c r="D43" s="55">
        <v>196</v>
      </c>
      <c r="E43" s="55">
        <v>171</v>
      </c>
      <c r="F43" s="55">
        <v>590</v>
      </c>
      <c r="G43" s="55">
        <v>590</v>
      </c>
    </row>
    <row r="44" spans="1:8" ht="13.5" thickBot="1" x14ac:dyDescent="0.25">
      <c r="A44" s="38">
        <v>9</v>
      </c>
      <c r="B44" s="36" t="s">
        <v>54</v>
      </c>
      <c r="C44" s="55">
        <v>160</v>
      </c>
      <c r="D44" s="55">
        <v>188</v>
      </c>
      <c r="E44" s="55">
        <v>153</v>
      </c>
      <c r="F44" s="55">
        <v>501</v>
      </c>
      <c r="G44" s="55">
        <v>501</v>
      </c>
    </row>
    <row r="45" spans="1:8" ht="13.5" thickBot="1" x14ac:dyDescent="0.25">
      <c r="A45" s="38">
        <v>10</v>
      </c>
      <c r="B45" s="36" t="s">
        <v>23</v>
      </c>
      <c r="C45" s="55">
        <v>141</v>
      </c>
      <c r="D45" s="55">
        <v>135</v>
      </c>
      <c r="E45" s="55">
        <v>149</v>
      </c>
      <c r="F45" s="55">
        <v>425</v>
      </c>
      <c r="G45" s="55">
        <v>425</v>
      </c>
    </row>
    <row r="46" spans="1:8" ht="13.5" thickBot="1" x14ac:dyDescent="0.25">
      <c r="A46" s="38">
        <v>11</v>
      </c>
      <c r="B46" s="36" t="s">
        <v>47</v>
      </c>
      <c r="C46" s="39">
        <v>204</v>
      </c>
      <c r="D46" s="55">
        <v>177</v>
      </c>
      <c r="E46" s="39">
        <v>245</v>
      </c>
      <c r="F46" s="55">
        <v>626</v>
      </c>
      <c r="G46" s="55">
        <v>626</v>
      </c>
    </row>
    <row r="47" spans="1:8" ht="13.5" thickBot="1" x14ac:dyDescent="0.25">
      <c r="A47" s="38">
        <v>12</v>
      </c>
      <c r="B47" s="36" t="s">
        <v>22</v>
      </c>
      <c r="C47" s="39">
        <v>222</v>
      </c>
      <c r="D47" s="55">
        <v>182</v>
      </c>
      <c r="E47" s="55">
        <v>172</v>
      </c>
      <c r="F47" s="55">
        <v>576</v>
      </c>
      <c r="G47" s="55">
        <v>576</v>
      </c>
    </row>
    <row r="48" spans="1:8" ht="13.5" thickBot="1" x14ac:dyDescent="0.25">
      <c r="A48" s="38">
        <v>13</v>
      </c>
      <c r="B48" s="36" t="s">
        <v>57</v>
      </c>
      <c r="C48" s="55">
        <v>134</v>
      </c>
      <c r="D48" s="55">
        <v>175</v>
      </c>
      <c r="E48" s="55">
        <v>170</v>
      </c>
      <c r="F48" s="55">
        <v>479</v>
      </c>
      <c r="G48" s="55">
        <v>479</v>
      </c>
    </row>
    <row r="49" spans="1:7" ht="13.5" thickBot="1" x14ac:dyDescent="0.25">
      <c r="A49" s="38">
        <v>14</v>
      </c>
      <c r="B49" s="36" t="s">
        <v>32</v>
      </c>
      <c r="C49" s="39">
        <v>229</v>
      </c>
      <c r="D49" s="55">
        <v>199</v>
      </c>
      <c r="E49" s="55">
        <v>184</v>
      </c>
      <c r="F49" s="55">
        <v>612</v>
      </c>
      <c r="G49" s="55">
        <v>612</v>
      </c>
    </row>
    <row r="50" spans="1:7" ht="13.5" thickBot="1" x14ac:dyDescent="0.25">
      <c r="A50" s="38">
        <v>15</v>
      </c>
      <c r="B50" s="36" t="s">
        <v>60</v>
      </c>
      <c r="C50" s="55">
        <v>144</v>
      </c>
      <c r="D50" s="55">
        <v>126</v>
      </c>
      <c r="E50" s="55">
        <v>159</v>
      </c>
      <c r="F50" s="55">
        <v>429</v>
      </c>
      <c r="G50" s="55">
        <v>429</v>
      </c>
    </row>
    <row r="51" spans="1:7" ht="13.5" thickBot="1" x14ac:dyDescent="0.25">
      <c r="A51" s="38">
        <v>16</v>
      </c>
      <c r="B51" s="36" t="s">
        <v>49</v>
      </c>
      <c r="C51" s="39">
        <v>235</v>
      </c>
      <c r="D51" s="55">
        <v>197</v>
      </c>
      <c r="E51" s="55">
        <v>157</v>
      </c>
      <c r="F51" s="55">
        <v>589</v>
      </c>
      <c r="G51" s="55">
        <v>589</v>
      </c>
    </row>
    <row r="52" spans="1:7" ht="13.5" thickBot="1" x14ac:dyDescent="0.25">
      <c r="A52" s="38">
        <v>17</v>
      </c>
      <c r="B52" s="36" t="s">
        <v>24</v>
      </c>
      <c r="C52" s="55">
        <v>170</v>
      </c>
      <c r="D52" s="55">
        <v>159</v>
      </c>
      <c r="E52" s="55">
        <v>148</v>
      </c>
      <c r="F52" s="55">
        <v>477</v>
      </c>
      <c r="G52" s="55">
        <v>477</v>
      </c>
    </row>
    <row r="53" spans="1:7" ht="13.5" thickBot="1" x14ac:dyDescent="0.25">
      <c r="A53" s="38">
        <v>18</v>
      </c>
      <c r="B53" s="36" t="s">
        <v>56</v>
      </c>
      <c r="C53" s="55">
        <v>155</v>
      </c>
      <c r="D53" s="55">
        <v>178</v>
      </c>
      <c r="E53" s="55">
        <v>148</v>
      </c>
      <c r="F53" s="55">
        <v>481</v>
      </c>
      <c r="G53" s="55">
        <v>481</v>
      </c>
    </row>
    <row r="54" spans="1:7" ht="13.5" thickBot="1" x14ac:dyDescent="0.25">
      <c r="A54" s="38">
        <v>19</v>
      </c>
      <c r="B54" s="36" t="s">
        <v>39</v>
      </c>
      <c r="C54" s="55">
        <v>173</v>
      </c>
      <c r="D54" s="55">
        <v>166</v>
      </c>
      <c r="E54" s="55">
        <v>195</v>
      </c>
      <c r="F54" s="55">
        <v>534</v>
      </c>
      <c r="G54" s="55">
        <v>534</v>
      </c>
    </row>
    <row r="55" spans="1:7" ht="13.5" thickBot="1" x14ac:dyDescent="0.25">
      <c r="A55" s="38">
        <v>20</v>
      </c>
      <c r="B55" s="36" t="s">
        <v>44</v>
      </c>
      <c r="C55" s="55">
        <v>147</v>
      </c>
      <c r="D55" s="39">
        <v>213</v>
      </c>
      <c r="E55" s="55">
        <v>160</v>
      </c>
      <c r="F55" s="55">
        <v>520</v>
      </c>
      <c r="G55" s="55">
        <v>520</v>
      </c>
    </row>
    <row r="56" spans="1:7" ht="13.5" thickBot="1" x14ac:dyDescent="0.25">
      <c r="A56" s="38">
        <v>21</v>
      </c>
      <c r="B56" s="36" t="s">
        <v>53</v>
      </c>
      <c r="C56" s="55">
        <v>143</v>
      </c>
      <c r="D56" s="55">
        <v>171</v>
      </c>
      <c r="E56" s="55">
        <v>191</v>
      </c>
      <c r="F56" s="55">
        <v>505</v>
      </c>
      <c r="G56" s="55">
        <v>505</v>
      </c>
    </row>
    <row r="57" spans="1:7" ht="13.5" thickBot="1" x14ac:dyDescent="0.25">
      <c r="A57" s="38">
        <v>22</v>
      </c>
      <c r="B57" s="36" t="s">
        <v>59</v>
      </c>
      <c r="C57" s="55">
        <v>186</v>
      </c>
      <c r="D57" s="55">
        <v>133</v>
      </c>
      <c r="E57" s="55">
        <v>130</v>
      </c>
      <c r="F57" s="55">
        <v>449</v>
      </c>
      <c r="G57" s="55">
        <v>449</v>
      </c>
    </row>
    <row r="58" spans="1:7" ht="13.5" thickBot="1" x14ac:dyDescent="0.25">
      <c r="A58" s="38">
        <v>23</v>
      </c>
      <c r="B58" s="36" t="s">
        <v>55</v>
      </c>
      <c r="C58" s="55">
        <v>155</v>
      </c>
      <c r="D58" s="55">
        <v>156</v>
      </c>
      <c r="E58" s="55">
        <v>181</v>
      </c>
      <c r="F58" s="55">
        <v>492</v>
      </c>
      <c r="G58" s="55">
        <v>492</v>
      </c>
    </row>
    <row r="59" spans="1:7" ht="13.5" thickBot="1" x14ac:dyDescent="0.25">
      <c r="A59" s="38">
        <v>24</v>
      </c>
      <c r="B59" s="36" t="s">
        <v>15</v>
      </c>
      <c r="C59" s="55">
        <v>170</v>
      </c>
      <c r="D59" s="55">
        <v>180</v>
      </c>
      <c r="E59" s="39">
        <v>210</v>
      </c>
      <c r="F59" s="55">
        <v>560</v>
      </c>
      <c r="G59" s="55">
        <v>560</v>
      </c>
    </row>
    <row r="60" spans="1:7" ht="13.5" thickBot="1" x14ac:dyDescent="0.25">
      <c r="A60" s="38">
        <v>25</v>
      </c>
      <c r="B60" s="36" t="s">
        <v>33</v>
      </c>
      <c r="C60" s="55">
        <v>176</v>
      </c>
      <c r="D60" s="55">
        <v>171</v>
      </c>
      <c r="E60" s="55">
        <v>123</v>
      </c>
      <c r="F60" s="55">
        <v>470</v>
      </c>
      <c r="G60" s="55">
        <v>470</v>
      </c>
    </row>
    <row r="61" spans="1:7" ht="13.5" thickBot="1" x14ac:dyDescent="0.25">
      <c r="A61" s="38">
        <v>26</v>
      </c>
      <c r="B61" s="36" t="s">
        <v>48</v>
      </c>
      <c r="C61" s="39">
        <v>200</v>
      </c>
      <c r="D61" s="55">
        <v>189</v>
      </c>
      <c r="E61" s="39">
        <v>227</v>
      </c>
      <c r="F61" s="55">
        <v>616</v>
      </c>
      <c r="G61" s="55">
        <v>616</v>
      </c>
    </row>
    <row r="62" spans="1:7" ht="13.5" thickBot="1" x14ac:dyDescent="0.25">
      <c r="A62" s="38">
        <v>27</v>
      </c>
      <c r="B62" s="36" t="s">
        <v>58</v>
      </c>
      <c r="C62" s="55">
        <v>160</v>
      </c>
      <c r="D62" s="55">
        <v>147</v>
      </c>
      <c r="E62" s="55">
        <v>170</v>
      </c>
      <c r="F62" s="55">
        <v>477</v>
      </c>
      <c r="G62" s="55">
        <v>477</v>
      </c>
    </row>
    <row r="63" spans="1:7" ht="13.5" thickBot="1" x14ac:dyDescent="0.25">
      <c r="A63" s="38">
        <v>28</v>
      </c>
      <c r="B63" s="36" t="s">
        <v>20</v>
      </c>
      <c r="C63" s="55">
        <v>179</v>
      </c>
      <c r="D63" s="55">
        <v>152</v>
      </c>
      <c r="E63" s="55">
        <v>181</v>
      </c>
      <c r="F63" s="55">
        <v>512</v>
      </c>
      <c r="G63" s="55">
        <v>512</v>
      </c>
    </row>
    <row r="64" spans="1:7" ht="13.5" thickBot="1" x14ac:dyDescent="0.25">
      <c r="A64" s="38">
        <v>29</v>
      </c>
      <c r="B64" s="36" t="s">
        <v>17</v>
      </c>
      <c r="C64" s="55">
        <v>192</v>
      </c>
      <c r="D64" s="55">
        <v>135</v>
      </c>
      <c r="E64" s="55">
        <v>174</v>
      </c>
      <c r="F64" s="55">
        <v>501</v>
      </c>
      <c r="G64" s="55">
        <v>501</v>
      </c>
    </row>
    <row r="65" spans="1:7" ht="13.5" thickBot="1" x14ac:dyDescent="0.25">
      <c r="A65" s="38">
        <v>30</v>
      </c>
      <c r="B65" s="36" t="s">
        <v>50</v>
      </c>
      <c r="C65" s="55">
        <v>183</v>
      </c>
      <c r="D65" s="39">
        <v>205</v>
      </c>
      <c r="E65" s="55">
        <v>156</v>
      </c>
      <c r="F65" s="55">
        <v>544</v>
      </c>
      <c r="G65" s="55">
        <v>544</v>
      </c>
    </row>
  </sheetData>
  <sortState xmlns:xlrd2="http://schemas.microsoft.com/office/spreadsheetml/2017/richdata2" ref="K3:P32">
    <sortCondition ref="K3:K32"/>
  </sortState>
  <mergeCells count="3">
    <mergeCell ref="J1:Q1"/>
    <mergeCell ref="A1:G1"/>
    <mergeCell ref="A34:G34"/>
  </mergeCells>
  <hyperlinks>
    <hyperlink ref="B18" r:id="rId1" display="https://bowling.lexerbowling.com/bowlingdemeyrin/ligueinternationale2024-2025-27/pl03A.htm" xr:uid="{B9416B21-BC7D-4139-BCD0-B6F0DB6803B3}"/>
    <hyperlink ref="B17" r:id="rId2" display="https://bowling.lexerbowling.com/bowlingdemeyrin/ligueinternationale2024-2025-27/pl09D.htm" xr:uid="{AA6E905D-B4F4-43F4-8236-2A0F64A2CFC2}"/>
    <hyperlink ref="B30" r:id="rId3" display="https://bowling.lexerbowling.com/bowlingdemeyrin/ligueinternationale2024-2025-27/pl05D.htm" xr:uid="{5BFF00FF-1C91-4E6D-AF9D-C111726F04FA}"/>
    <hyperlink ref="B28" r:id="rId4" display="https://bowling.lexerbowling.com/bowlingdemeyrin/ligueinternationale2024-2025-27/pl071.htm" xr:uid="{DA447296-6156-4526-82DF-0C9EBA5FD6C6}"/>
    <hyperlink ref="B7" r:id="rId5" display="https://bowling.lexerbowling.com/bowlingdemeyrin/ligueinternationale2024-2025-27/pl07C.htm" xr:uid="{B8D1A0AA-4FAD-4F26-A677-FD57BDC478B2}"/>
    <hyperlink ref="B9" r:id="rId6" display="https://bowling.lexerbowling.com/bowlingdemeyrin/ligueinternationale2024-2025-27/pl01E.htm" xr:uid="{E15DBC53-EC10-4675-A223-79AC80B9FC19}"/>
    <hyperlink ref="B5" r:id="rId7" display="https://bowling.lexerbowling.com/bowlingdemeyrin/ligueinternationale2024-2025-27/pl07A.htm" xr:uid="{E1C15562-4BA9-4165-ACC7-2E11BB4056AD}"/>
    <hyperlink ref="B6" r:id="rId8" display="https://bowling.lexerbowling.com/bowlingdemeyrin/ligueinternationale2024-2025-27/pl012.htm" xr:uid="{BE9B1AF0-EF0C-44CC-AAF0-A55198DDF70D}"/>
    <hyperlink ref="B13" r:id="rId9" display="https://bowling.lexerbowling.com/bowlingdemeyrin/ligueinternationale2024-2025-27/pl077.htm" xr:uid="{12387D2F-43EF-4916-94B3-4C7F47B6695E}"/>
    <hyperlink ref="B10" r:id="rId10" display="https://bowling.lexerbowling.com/bowlingdemeyrin/ligueinternationale2024-2025-27/pl074.htm" xr:uid="{D4C0F898-F3DF-4BEB-B533-8D86D86E1AFF}"/>
    <hyperlink ref="B21" r:id="rId11" display="https://bowling.lexerbowling.com/bowlingdemeyrin/ligueinternationale2024-2025-27/pl049.htm" xr:uid="{154E9CD7-3F42-4B4C-8743-BCE404CCA17C}"/>
    <hyperlink ref="B27" r:id="rId12" display="https://bowling.lexerbowling.com/bowlingdemeyrin/ligueinternationale2024-2025-27/pl054.htm" xr:uid="{D60EE448-C77C-4E5A-8E71-D259C1523DB7}"/>
    <hyperlink ref="B14" r:id="rId13" display="https://bowling.lexerbowling.com/bowlingdemeyrin/ligueinternationale2024-2025-27/pl02C.htm" xr:uid="{AE45C0A4-6C5E-4028-99FC-CD1F21216DE4}"/>
    <hyperlink ref="B12" r:id="rId14" display="https://bowling.lexerbowling.com/bowlingdemeyrin/ligueinternationale2024-2025-27/pl024.htm" xr:uid="{B2A57131-7535-4791-8B6F-845B01E0B891}"/>
    <hyperlink ref="B15" r:id="rId15" display="https://bowling.lexerbowling.com/bowlingdemeyrin/ligueinternationale2024-2025-27/pl06E.htm" xr:uid="{2B284FFB-4A00-4331-B4A1-DAFF2779DE1A}"/>
    <hyperlink ref="B23" r:id="rId16" display="https://bowling.lexerbowling.com/bowlingdemeyrin/ligueinternationale2024-2025-27/pl095.htm" xr:uid="{C0CE57DB-5FEB-4A41-9514-47B71635ABB6}"/>
    <hyperlink ref="B8" r:id="rId17" display="https://bowling.lexerbowling.com/bowlingdemeyrin/ligueinternationale2024-2025-27/pl01A.htm" xr:uid="{88681A6C-6BA6-4F64-A50A-0E8BBA5E81D0}"/>
    <hyperlink ref="B4" r:id="rId18" display="https://bowling.lexerbowling.com/bowlingdemeyrin/ligueinternationale2024-2025-27/pl00C.htm" xr:uid="{9E9B6454-D6FB-4D19-85F3-BBBFF9B5453C}"/>
    <hyperlink ref="B20" r:id="rId19" display="https://bowling.lexerbowling.com/bowlingdemeyrin/ligueinternationale2024-2025-27/pl048.htm" xr:uid="{DF237EAF-9C79-40C5-88E5-E7CE67924A97}"/>
    <hyperlink ref="B22" r:id="rId20" display="https://bowling.lexerbowling.com/bowlingdemeyrin/ligueinternationale2024-2025-27/pl097.htm" xr:uid="{FC095D68-06CA-4637-A6A4-C445C6B31204}"/>
    <hyperlink ref="B16" r:id="rId21" display="https://bowling.lexerbowling.com/bowlingdemeyrin/ligueinternationale2024-2025-27/pl030.htm" xr:uid="{BF9AEDAF-9876-4AC6-9CFC-BEF6E9974D67}"/>
    <hyperlink ref="B19" r:id="rId22" display="https://bowling.lexerbowling.com/bowlingdemeyrin/ligueinternationale2024-2025-27/pl03E.htm" xr:uid="{06178BA3-C183-4ABF-B698-108F9DF3D65B}"/>
    <hyperlink ref="B25" r:id="rId23" display="https://bowling.lexerbowling.com/bowlingdemeyrin/ligueinternationale2024-2025-27/pl009.htm" xr:uid="{D43822A0-4899-407D-A01C-E26D98ACD826}"/>
    <hyperlink ref="B11" r:id="rId24" display="https://bowling.lexerbowling.com/bowlingdemeyrin/ligueinternationale2024-2025-27/pl022.htm" xr:uid="{F4944AFF-BC78-450A-85EB-BA6FF6B01EC5}"/>
    <hyperlink ref="B29" r:id="rId25" display="https://bowling.lexerbowling.com/bowlingdemeyrin/ligueinternationale2024-2025-27/pl08D.htm" xr:uid="{3AA51609-F17D-4ADB-A69E-820436962DED}"/>
    <hyperlink ref="B24" r:id="rId26" display="https://bowling.lexerbowling.com/bowlingdemeyrin/ligueinternationale2024-2025-27/pl099.htm" xr:uid="{95BC76C8-2354-4153-AA2B-5D8F30E553DA}"/>
    <hyperlink ref="B31" r:id="rId27" display="https://bowling.lexerbowling.com/bowlingdemeyrin/ligueinternationale2024-2025-27/pl061.htm" xr:uid="{86B0693D-6CFD-4627-85B7-3185F018344B}"/>
    <hyperlink ref="B3" r:id="rId28" display="https://bowling.lexerbowling.com/bowlingdemeyrin/ligueinternationale2024-2025-27/pl00B.htm" xr:uid="{CA9A2D84-A5DD-4CA6-ABCE-E9D4B8793250}"/>
    <hyperlink ref="B32" r:id="rId29" display="https://bowling.lexerbowling.com/bowlingdemeyrin/ligueinternationale2024-2025-27/pl063.htm" xr:uid="{1E2F95DC-EAA2-4613-920E-DA0C90E16E69}"/>
    <hyperlink ref="B26" r:id="rId30" display="https://bowling.lexerbowling.com/bowlingdemeyrin/ligueinternationale2024-2025-27/pl096.htm" xr:uid="{345DA62B-69D8-4181-A0A6-920385415886}"/>
    <hyperlink ref="B46" r:id="rId31" display="https://bowling.lexerbowling.com/bowlingdemeyrin/ligueinternationale2024-2025-27/pl06F.htm" xr:uid="{98C3A250-D795-4795-AE01-85120246C7A7}"/>
    <hyperlink ref="B61" r:id="rId32" display="https://bowling.lexerbowling.com/bowlingdemeyrin/ligueinternationale2024-2025-27/pl09B.htm" xr:uid="{E50BF461-E5D8-444E-A3FF-E64864E04777}"/>
    <hyperlink ref="B49" r:id="rId33" display="https://bowling.lexerbowling.com/bowlingdemeyrin/ligueinternationale2024-2025-27/pl03A.htm" xr:uid="{38C37114-2BC5-499F-BE07-CC33E88BFC77}"/>
    <hyperlink ref="B40" r:id="rId34" display="https://bowling.lexerbowling.com/bowlingdemeyrin/ligueinternationale2024-2025-27/pl07C.htm" xr:uid="{D54E23FC-6F65-4AD1-8CAC-5F5EFD81DD64}"/>
    <hyperlink ref="B39" r:id="rId35" display="https://bowling.lexerbowling.com/bowlingdemeyrin/ligueinternationale2024-2025-27/pl012.htm" xr:uid="{DBAB3BFE-68FC-4EE1-9BE2-11666195D4B5}"/>
    <hyperlink ref="B43" r:id="rId36" display="https://bowling.lexerbowling.com/bowlingdemeyrin/ligueinternationale2024-2025-27/pl01E.htm" xr:uid="{491B625D-C3F7-4124-BC2F-DF380EE4ABF1}"/>
    <hyperlink ref="B51" r:id="rId37" display="https://bowling.lexerbowling.com/bowlingdemeyrin/ligueinternationale2024-2025-27/pl047.htm" xr:uid="{E7FD629D-65EE-46B6-9578-BBADE772DAB5}"/>
    <hyperlink ref="B47" r:id="rId38" display="https://bowling.lexerbowling.com/bowlingdemeyrin/ligueinternationale2024-2025-27/pl02C.htm" xr:uid="{C7DCFDBA-4D7D-4331-82F8-E428D7B6095C}"/>
    <hyperlink ref="B59" r:id="rId39" display="https://bowling.lexerbowling.com/bowlingdemeyrin/ligueinternationale2024-2025-27/pl071.htm" xr:uid="{1FE79CFE-57A3-4550-B6A7-06B34FF1DCB6}"/>
    <hyperlink ref="B65" r:id="rId40" display="https://bowling.lexerbowling.com/bowlingdemeyrin/ligueinternationale2024-2025-27/pl069.htm" xr:uid="{1EAB1DAB-8C89-4836-B6B6-79B732F8BA2A}"/>
    <hyperlink ref="B41" r:id="rId41" display="https://bowling.lexerbowling.com/bowlingdemeyrin/ligueinternationale2024-2025-27/pl018.htm" xr:uid="{CC4C7A5D-CB6C-42E4-A5D3-408A2A3B9076}"/>
    <hyperlink ref="B54" r:id="rId42" display="https://bowling.lexerbowling.com/bowlingdemeyrin/ligueinternationale2024-2025-27/pl095.htm" xr:uid="{B1A6DE8C-E779-406D-913C-7CAB81C9C1CF}"/>
    <hyperlink ref="B55" r:id="rId43" display="https://bowling.lexerbowling.com/bowlingdemeyrin/ligueinternationale2024-2025-27/pl099.htm" xr:uid="{855FA0A8-719D-407B-9CA2-3E20EFE7B991}"/>
    <hyperlink ref="B38" r:id="rId44" display="https://bowling.lexerbowling.com/bowlingdemeyrin/ligueinternationale2024-2025-27/pl011.htm" xr:uid="{5F3FD0BA-0538-4CD5-BDA7-1D504DE978C1}"/>
    <hyperlink ref="B63" r:id="rId45" display="https://bowling.lexerbowling.com/bowlingdemeyrin/ligueinternationale2024-2025-27/pl061.htm" xr:uid="{AB2B46CE-CBC2-4F00-B109-B5A8FD0EBDCC}"/>
    <hyperlink ref="B37" r:id="rId46" display="https://bowling.lexerbowling.com/bowlingdemeyrin/ligueinternationale2024-2025-27/pl07A.htm" xr:uid="{3A140764-CFEC-41A2-8F78-F3929F962BB7}"/>
    <hyperlink ref="B56" r:id="rId47" display="https://bowling.lexerbowling.com/bowlingdemeyrin/ligueinternationale2024-2025-27/pl007.htm" xr:uid="{C8E9EF0C-A5BF-48B4-AAB8-0A24B849D112}"/>
    <hyperlink ref="B44" r:id="rId48" display="https://bowling.lexerbowling.com/bowlingdemeyrin/ligueinternationale2024-2025-27/pl021.htm" xr:uid="{D5882D8A-66F2-4742-AA8E-1AE0F5D235CD}"/>
    <hyperlink ref="B42" r:id="rId49" display="https://bowling.lexerbowling.com/bowlingdemeyrin/ligueinternationale2024-2025-27/pl01A.htm" xr:uid="{A89870F2-367B-4E7B-986F-A197CAACCFB9}"/>
    <hyperlink ref="B58" r:id="rId50" display="https://bowling.lexerbowling.com/bowlingdemeyrin/ligueinternationale2024-2025-27/pl04F.htm" xr:uid="{5C997FDE-B22A-45F3-8A72-6840CCF98FAD}"/>
    <hyperlink ref="B53" r:id="rId51" display="https://bowling.lexerbowling.com/bowlingdemeyrin/ligueinternationale2024-2025-27/pl09C.htm" xr:uid="{E75AB295-D60C-4B5C-90EF-41F321DB4FAE}"/>
    <hyperlink ref="B48" r:id="rId52" display="https://bowling.lexerbowling.com/bowlingdemeyrin/ligueinternationale2024-2025-27/pl02E.htm" xr:uid="{78ABF315-4E9D-422B-8FE4-AD7DC6583922}"/>
    <hyperlink ref="B62" r:id="rId53" display="https://bowling.lexerbowling.com/bowlingdemeyrin/ligueinternationale2024-2025-27/pl09A.htm" xr:uid="{8871DC7E-74AD-403E-9ABF-6543DA40FDB6}"/>
    <hyperlink ref="B52" r:id="rId54" display="https://bowling.lexerbowling.com/bowlingdemeyrin/ligueinternationale2024-2025-27/pl049.htm" xr:uid="{35A8AEE6-9010-49A5-A8C2-D96408AA48D2}"/>
    <hyperlink ref="B60" r:id="rId55" display="https://bowling.lexerbowling.com/bowlingdemeyrin/ligueinternationale2024-2025-27/pl08D.htm" xr:uid="{1754AB52-276C-4EB9-952E-ADCE11D3E83B}"/>
    <hyperlink ref="B45" r:id="rId56" display="https://bowling.lexerbowling.com/bowlingdemeyrin/ligueinternationale2024-2025-27/pl022.htm" xr:uid="{330210E2-F831-49F6-84BD-CCBCE8297040}"/>
    <hyperlink ref="B64" r:id="rId57" display="https://bowling.lexerbowling.com/bowlingdemeyrin/ligueinternationale2024-2025-27/pl063.htm" xr:uid="{B3F62943-ADB2-499F-818D-1F9635190183}"/>
    <hyperlink ref="B57" r:id="rId58" display="https://bowling.lexerbowling.com/bowlingdemeyrin/ligueinternationale2024-2025-27/pl08F.htm" xr:uid="{70B3CAF4-4A17-4917-9184-2DA6AA436F1E}"/>
    <hyperlink ref="B36" r:id="rId59" display="https://bowling.lexerbowling.com/bowlingdemeyrin/ligueinternationale2024-2025-27/pl00B.htm" xr:uid="{C2B08517-9A4F-419F-A334-33D495B83AE1}"/>
    <hyperlink ref="B50" r:id="rId60" display="https://bowling.lexerbowling.com/bowlingdemeyrin/ligueinternationale2024-2025-27/pl03F.htm" xr:uid="{D7047599-43A4-4D48-BFC2-A4EC39D155B4}"/>
    <hyperlink ref="K5" r:id="rId61" display="https://bowling.lexerbowling.com/bowlingdemeyrin/ligueinternationale2024-2025-27/pl012.htm" xr:uid="{65FC76E3-E1D8-49CE-8F02-329C96C52E5C}"/>
    <hyperlink ref="K16" r:id="rId62" display="https://bowling.lexerbowling.com/bowlingdemeyrin/ligueinternationale2024-2025-27/pl02C.htm" xr:uid="{67C345DC-74A8-47F5-A394-D9E4EC132305}"/>
    <hyperlink ref="K15" r:id="rId63" display="https://bowling.lexerbowling.com/bowlingdemeyrin/ligueinternationale2024-2025-27/pl077.htm" xr:uid="{8533DFBC-8D9F-4D73-A02E-08737EBAADD7}"/>
    <hyperlink ref="K32" r:id="rId64" display="https://bowling.lexerbowling.com/bowlingdemeyrin/ligueinternationale2024-2025-27/pl069.htm" xr:uid="{DE38FC11-B033-4E9F-A97E-957ACB6DC3E3}"/>
    <hyperlink ref="K18" r:id="rId65" display="https://bowling.lexerbowling.com/bowlingdemeyrin/ligueinternationale2024-2025-27/pl03A.htm" xr:uid="{2B8DDC97-8009-41DE-B412-292D22497938}"/>
    <hyperlink ref="K25" r:id="rId66" display="https://bowling.lexerbowling.com/bowlingdemeyrin/ligueinternationale2024-2025-27/pl071.htm" xr:uid="{EEC3634F-52FA-454E-8EEF-04B9485CCF4D}"/>
    <hyperlink ref="K7" r:id="rId67" display="https://bowling.lexerbowling.com/bowlingdemeyrin/ligueinternationale2024-2025-27/pl07C.htm" xr:uid="{93513991-5C26-400D-8562-BA89E0462033}"/>
    <hyperlink ref="K29" r:id="rId68" display="https://bowling.lexerbowling.com/bowlingdemeyrin/ligueinternationale2024-2025-27/pl061.htm" xr:uid="{650581BB-D863-4340-A6EA-6363E0C1FB02}"/>
    <hyperlink ref="K19" r:id="rId69" display="https://bowling.lexerbowling.com/bowlingdemeyrin/ligueinternationale2024-2025-27/pl048.htm" xr:uid="{54F2ABF9-F838-468F-896D-2F47004E3914}"/>
    <hyperlink ref="K14" r:id="rId70" display="https://bowling.lexerbowling.com/bowlingdemeyrin/ligueinternationale2024-2025-27/pl028.htm" xr:uid="{19426ED7-C3EA-4A81-B145-61460A4BE0D2}"/>
    <hyperlink ref="K24" r:id="rId71" display="https://bowling.lexerbowling.com/bowlingdemeyrin/ligueinternationale2024-2025-27/pl009.htm" xr:uid="{93116EAB-62D3-4D9F-AEB4-5C21DD5FDB0B}"/>
    <hyperlink ref="K28" r:id="rId72" display="https://bowling.lexerbowling.com/bowlingdemeyrin/ligueinternationale2024-2025-27/pl09A.htm" xr:uid="{671E717E-76D8-42E3-8E6A-19E9C638AA44}"/>
    <hyperlink ref="K8" r:id="rId73" display="https://bowling.lexerbowling.com/bowlingdemeyrin/ligueinternationale2024-2025-27/pl018.htm" xr:uid="{FC96B3A7-765A-4498-8729-65C5755B4C64}"/>
    <hyperlink ref="K4" r:id="rId74" display="https://bowling.lexerbowling.com/bowlingdemeyrin/ligueinternationale2024-2025-27/pl07A.htm" xr:uid="{25EBECB6-81E7-442E-9BED-2590146569AE}"/>
    <hyperlink ref="K30" r:id="rId75" display="https://bowling.lexerbowling.com/bowlingdemeyrin/ligueinternationale2024-2025-27/pl062.htm" xr:uid="{01DF95BD-D847-4C58-90B7-EA29BD6F530F}"/>
    <hyperlink ref="K9" r:id="rId76" display="https://bowling.lexerbowling.com/bowlingdemeyrin/ligueinternationale2024-2025-27/pl01E.htm" xr:uid="{3D45B535-885F-40DC-B5E0-22FCDF83C8ED}"/>
    <hyperlink ref="K6" r:id="rId77" display="https://bowling.lexerbowling.com/bowlingdemeyrin/ligueinternationale2024-2025-27/pl070.htm" xr:uid="{A4062694-0B81-4BA7-A090-F87A04145D18}"/>
    <hyperlink ref="K12" r:id="rId78" display="https://bowling.lexerbowling.com/bowlingdemeyrin/ligueinternationale2024-2025-27/pl024.htm" xr:uid="{7EE88747-95CC-4A3F-8918-670DB1BEBA50}"/>
    <hyperlink ref="K11" r:id="rId79" display="https://bowling.lexerbowling.com/bowlingdemeyrin/ligueinternationale2024-2025-27/pl022.htm" xr:uid="{C5DC0B0B-C224-4793-B879-CCC723F10923}"/>
    <hyperlink ref="K20" r:id="rId80" display="https://bowling.lexerbowling.com/bowlingdemeyrin/ligueinternationale2024-2025-27/pl049.htm" xr:uid="{3C01287D-222D-4F16-B0D4-A6B999FB5E19}"/>
    <hyperlink ref="K26" r:id="rId81" display="https://bowling.lexerbowling.com/bowlingdemeyrin/ligueinternationale2024-2025-27/pl08D.htm" xr:uid="{0CD1C18E-EFE5-4CAC-B5E9-954635253784}"/>
    <hyperlink ref="K13" r:id="rId82" display="https://bowling.lexerbowling.com/bowlingdemeyrin/ligueinternationale2024-2025-27/pl06F.htm" xr:uid="{AC816DA4-5AF9-419B-81E5-7571A97F4300}"/>
    <hyperlink ref="K23" r:id="rId83" display="https://bowling.lexerbowling.com/bowlingdemeyrin/ligueinternationale2024-2025-27/pl007.htm" xr:uid="{8F5259A0-D2D5-497D-9343-4060B0A3276B}"/>
    <hyperlink ref="K10" r:id="rId84" display="https://bowling.lexerbowling.com/bowlingdemeyrin/ligueinternationale2024-2025-27/pl074.htm" xr:uid="{808FEF09-8238-4D71-B18F-19086ADE8A41}"/>
    <hyperlink ref="K21" r:id="rId85" display="https://bowling.lexerbowling.com/bowlingdemeyrin/ligueinternationale2024-2025-27/pl097.htm" xr:uid="{7F91B73B-4E00-41A9-A978-9335E986625B}"/>
    <hyperlink ref="K17" r:id="rId86" display="https://bowling.lexerbowling.com/bowlingdemeyrin/ligueinternationale2024-2025-27/pl06E.htm" xr:uid="{37394B0D-2852-40D6-87D1-44DDDF474F3A}"/>
    <hyperlink ref="K22" r:id="rId87" display="https://bowling.lexerbowling.com/bowlingdemeyrin/ligueinternationale2024-2025-27/pl095.htm" xr:uid="{3DD6C0E1-26A0-43EB-ABC8-4F4DD41C4343}"/>
    <hyperlink ref="K27" r:id="rId88" display="https://bowling.lexerbowling.com/bowlingdemeyrin/ligueinternationale2024-2025-27/pl05D.htm" xr:uid="{170FF586-CFD9-4DB3-8D60-098BF544FB14}"/>
    <hyperlink ref="K3" r:id="rId89" display="https://bowling.lexerbowling.com/bowlingdemeyrin/ligueinternationale2024-2025-27/pl00B.htm" xr:uid="{30925AC8-7DE2-440D-BC49-2B4BC75C9E2D}"/>
    <hyperlink ref="K31" r:id="rId90" display="https://bowling.lexerbowling.com/bowlingdemeyrin/ligueinternationale2024-2025-27/pl063.htm" xr:uid="{E6D2CBF8-61A6-4724-8DE0-A23DCDF5AF81}"/>
  </hyperlinks>
  <pageMargins left="0.7" right="0.7" top="0.75" bottom="0.75" header="0.3" footer="0.3"/>
  <pageSetup paperSize="9" orientation="portrait" r:id="rId9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F1000-2C36-457C-B57C-35D514D0A00D}">
  <dimension ref="A1:AO66"/>
  <sheetViews>
    <sheetView topLeftCell="T24" workbookViewId="0">
      <selection activeCell="AJ35" sqref="AJ35"/>
    </sheetView>
  </sheetViews>
  <sheetFormatPr baseColWidth="10" defaultRowHeight="12.75" x14ac:dyDescent="0.2"/>
  <cols>
    <col min="1" max="1" width="11.42578125" style="37"/>
    <col min="2" max="2" width="24.42578125" customWidth="1"/>
    <col min="3" max="7" width="11.42578125" style="37"/>
    <col min="8" max="8" width="5.42578125" style="37" customWidth="1"/>
    <col min="9" max="9" width="4.85546875" style="3" bestFit="1" customWidth="1"/>
    <col min="10" max="10" width="23" customWidth="1"/>
    <col min="16" max="16" width="6.28515625" customWidth="1"/>
    <col min="17" max="17" width="4.85546875" style="37" bestFit="1" customWidth="1"/>
    <col min="18" max="18" width="24.140625" customWidth="1"/>
    <col min="19" max="23" width="11.42578125" style="37"/>
    <col min="25" max="25" width="4.85546875" style="37" bestFit="1" customWidth="1"/>
    <col min="26" max="26" width="23.42578125" customWidth="1"/>
    <col min="27" max="31" width="11.42578125" style="37"/>
    <col min="34" max="34" width="11.42578125" style="3"/>
    <col min="35" max="35" width="19.28515625" customWidth="1"/>
  </cols>
  <sheetData>
    <row r="1" spans="1:41" x14ac:dyDescent="0.2">
      <c r="A1" s="139">
        <v>45565</v>
      </c>
      <c r="B1" s="126"/>
      <c r="C1" s="126"/>
      <c r="D1" s="126"/>
      <c r="E1" s="126"/>
      <c r="F1" s="126"/>
      <c r="G1" s="126"/>
      <c r="H1" s="126"/>
      <c r="I1" s="132">
        <v>45579</v>
      </c>
      <c r="J1" s="133"/>
      <c r="K1" s="133"/>
      <c r="L1" s="133"/>
      <c r="M1" s="133"/>
      <c r="N1" s="133"/>
      <c r="O1" s="133"/>
      <c r="P1" s="133"/>
      <c r="Q1" s="132">
        <v>45600</v>
      </c>
      <c r="R1" s="133"/>
      <c r="S1" s="133"/>
      <c r="T1" s="133"/>
      <c r="U1" s="133"/>
      <c r="V1" s="133"/>
      <c r="W1" s="133"/>
      <c r="X1" s="133"/>
      <c r="Y1" s="132">
        <v>45614</v>
      </c>
      <c r="Z1" s="133"/>
      <c r="AA1" s="133"/>
      <c r="AB1" s="133"/>
      <c r="AC1" s="133"/>
      <c r="AD1" s="133"/>
      <c r="AE1" s="133"/>
      <c r="AF1" s="133"/>
      <c r="AH1" s="132">
        <v>45628</v>
      </c>
      <c r="AI1" s="133"/>
      <c r="AJ1" s="133"/>
      <c r="AK1" s="133"/>
      <c r="AL1" s="133"/>
      <c r="AM1" s="133"/>
      <c r="AN1" s="133"/>
      <c r="AO1" s="133"/>
    </row>
    <row r="2" spans="1:41" ht="13.5" thickBot="1" x14ac:dyDescent="0.25">
      <c r="A2" s="37" t="s">
        <v>3</v>
      </c>
      <c r="B2" t="s">
        <v>4</v>
      </c>
      <c r="C2" s="37" t="s">
        <v>27</v>
      </c>
      <c r="D2" s="37" t="s">
        <v>28</v>
      </c>
      <c r="E2" s="37" t="s">
        <v>29</v>
      </c>
      <c r="F2" s="37" t="s">
        <v>30</v>
      </c>
      <c r="G2" s="37" t="s">
        <v>5</v>
      </c>
      <c r="I2" s="37" t="s">
        <v>3</v>
      </c>
      <c r="J2" t="s">
        <v>4</v>
      </c>
      <c r="K2" t="s">
        <v>27</v>
      </c>
      <c r="L2" s="37" t="s">
        <v>28</v>
      </c>
      <c r="M2" s="37" t="s">
        <v>29</v>
      </c>
      <c r="N2" s="37" t="s">
        <v>30</v>
      </c>
      <c r="O2" s="37" t="s">
        <v>5</v>
      </c>
      <c r="Q2" s="37" t="s">
        <v>3</v>
      </c>
      <c r="R2" t="s">
        <v>4</v>
      </c>
      <c r="S2" s="37" t="s">
        <v>27</v>
      </c>
      <c r="T2" s="37" t="s">
        <v>28</v>
      </c>
      <c r="U2" s="37" t="s">
        <v>29</v>
      </c>
      <c r="V2" s="37" t="s">
        <v>30</v>
      </c>
      <c r="W2" s="37" t="s">
        <v>5</v>
      </c>
      <c r="Y2" s="37" t="s">
        <v>3</v>
      </c>
      <c r="Z2" t="s">
        <v>4</v>
      </c>
      <c r="AA2" s="37" t="s">
        <v>27</v>
      </c>
      <c r="AB2" s="37" t="s">
        <v>28</v>
      </c>
      <c r="AC2" s="37" t="s">
        <v>29</v>
      </c>
      <c r="AD2" s="37" t="s">
        <v>30</v>
      </c>
      <c r="AE2" s="37" t="s">
        <v>5</v>
      </c>
      <c r="AH2" s="37" t="s">
        <v>3</v>
      </c>
      <c r="AI2" t="s">
        <v>4</v>
      </c>
      <c r="AJ2" s="37" t="s">
        <v>27</v>
      </c>
      <c r="AK2" s="37" t="s">
        <v>28</v>
      </c>
      <c r="AL2" s="37" t="s">
        <v>29</v>
      </c>
      <c r="AM2" s="37" t="s">
        <v>30</v>
      </c>
      <c r="AN2" s="37" t="s">
        <v>5</v>
      </c>
    </row>
    <row r="3" spans="1:41" ht="13.5" thickBot="1" x14ac:dyDescent="0.25">
      <c r="A3" s="38">
        <v>1</v>
      </c>
      <c r="B3" s="36" t="s">
        <v>36</v>
      </c>
      <c r="C3" s="39">
        <v>201</v>
      </c>
      <c r="D3" s="39">
        <v>213</v>
      </c>
      <c r="E3" s="55">
        <v>194</v>
      </c>
      <c r="F3" s="55">
        <v>608</v>
      </c>
      <c r="G3" s="55">
        <v>608</v>
      </c>
      <c r="I3" s="38">
        <v>1</v>
      </c>
      <c r="J3" s="36" t="s">
        <v>25</v>
      </c>
      <c r="K3" s="55">
        <v>190</v>
      </c>
      <c r="L3" s="55">
        <v>137</v>
      </c>
      <c r="M3" s="55">
        <v>149</v>
      </c>
      <c r="N3" s="55">
        <v>476</v>
      </c>
      <c r="O3" s="55">
        <v>476</v>
      </c>
      <c r="Q3" s="38">
        <v>1</v>
      </c>
      <c r="R3" s="36" t="s">
        <v>25</v>
      </c>
      <c r="S3" s="55">
        <v>178</v>
      </c>
      <c r="T3" s="55">
        <v>139</v>
      </c>
      <c r="U3" s="55">
        <v>141</v>
      </c>
      <c r="V3" s="55">
        <v>458</v>
      </c>
      <c r="W3" s="55">
        <v>458</v>
      </c>
      <c r="Y3" s="38">
        <v>1</v>
      </c>
      <c r="Z3" s="36" t="s">
        <v>37</v>
      </c>
      <c r="AA3" s="39">
        <v>202</v>
      </c>
      <c r="AB3" s="38">
        <v>191</v>
      </c>
      <c r="AC3" s="39">
        <v>207</v>
      </c>
      <c r="AD3" s="38">
        <v>600</v>
      </c>
      <c r="AE3" s="38">
        <v>600</v>
      </c>
      <c r="AH3" s="38">
        <v>1</v>
      </c>
      <c r="AI3" s="36" t="s">
        <v>25</v>
      </c>
      <c r="AJ3" s="55">
        <v>139</v>
      </c>
      <c r="AK3" s="55">
        <v>147</v>
      </c>
      <c r="AL3" s="55">
        <v>156</v>
      </c>
      <c r="AM3" s="55">
        <v>442</v>
      </c>
      <c r="AN3" s="55">
        <v>442</v>
      </c>
    </row>
    <row r="4" spans="1:41" ht="13.5" thickBot="1" x14ac:dyDescent="0.25">
      <c r="A4" s="38">
        <v>2</v>
      </c>
      <c r="B4" s="36" t="s">
        <v>37</v>
      </c>
      <c r="C4" s="55">
        <v>117</v>
      </c>
      <c r="D4" s="55">
        <v>165</v>
      </c>
      <c r="E4" s="39">
        <v>232</v>
      </c>
      <c r="F4" s="55">
        <v>514</v>
      </c>
      <c r="G4" s="55">
        <v>514</v>
      </c>
      <c r="I4" s="38">
        <v>2</v>
      </c>
      <c r="J4" s="36" t="s">
        <v>37</v>
      </c>
      <c r="K4" s="55">
        <v>192</v>
      </c>
      <c r="L4" s="55">
        <v>182</v>
      </c>
      <c r="M4" s="39">
        <v>202</v>
      </c>
      <c r="N4" s="55">
        <v>576</v>
      </c>
      <c r="O4" s="55">
        <v>576</v>
      </c>
      <c r="Q4" s="38">
        <v>2</v>
      </c>
      <c r="R4" s="36" t="s">
        <v>36</v>
      </c>
      <c r="S4" s="55">
        <v>177</v>
      </c>
      <c r="T4" s="39">
        <v>211</v>
      </c>
      <c r="U4" s="55">
        <v>199</v>
      </c>
      <c r="V4" s="55">
        <v>587</v>
      </c>
      <c r="W4" s="55">
        <v>587</v>
      </c>
      <c r="Y4" s="38">
        <v>2</v>
      </c>
      <c r="Z4" s="36" t="s">
        <v>52</v>
      </c>
      <c r="AA4" s="39">
        <v>221</v>
      </c>
      <c r="AB4" s="39">
        <v>220</v>
      </c>
      <c r="AC4" s="38">
        <v>182</v>
      </c>
      <c r="AD4" s="38">
        <v>623</v>
      </c>
      <c r="AE4" s="38">
        <v>623</v>
      </c>
      <c r="AH4" s="38">
        <v>2</v>
      </c>
      <c r="AI4" s="36" t="s">
        <v>37</v>
      </c>
      <c r="AJ4" s="39">
        <v>202</v>
      </c>
      <c r="AK4" s="39">
        <v>222</v>
      </c>
      <c r="AL4" s="39">
        <v>215</v>
      </c>
      <c r="AM4" s="55">
        <v>639</v>
      </c>
      <c r="AN4" s="55">
        <v>639</v>
      </c>
    </row>
    <row r="5" spans="1:41" ht="13.5" thickBot="1" x14ac:dyDescent="0.25">
      <c r="A5" s="38">
        <v>3</v>
      </c>
      <c r="B5" s="36" t="s">
        <v>38</v>
      </c>
      <c r="C5" s="55">
        <v>147</v>
      </c>
      <c r="D5" s="55">
        <v>180</v>
      </c>
      <c r="E5" s="39">
        <v>202</v>
      </c>
      <c r="F5" s="55">
        <v>529</v>
      </c>
      <c r="G5" s="55">
        <v>529</v>
      </c>
      <c r="I5" s="38">
        <v>3</v>
      </c>
      <c r="J5" s="36" t="s">
        <v>38</v>
      </c>
      <c r="K5" s="55">
        <v>190</v>
      </c>
      <c r="L5" s="39">
        <v>220</v>
      </c>
      <c r="M5" s="55">
        <v>177</v>
      </c>
      <c r="N5" s="55">
        <v>587</v>
      </c>
      <c r="O5" s="55">
        <v>587</v>
      </c>
      <c r="Q5" s="38">
        <v>3</v>
      </c>
      <c r="R5" s="36" t="s">
        <v>37</v>
      </c>
      <c r="S5" s="55">
        <v>170</v>
      </c>
      <c r="T5" s="55">
        <v>143</v>
      </c>
      <c r="U5" s="39">
        <v>206</v>
      </c>
      <c r="V5" s="55">
        <v>519</v>
      </c>
      <c r="W5" s="55">
        <v>519</v>
      </c>
      <c r="Y5" s="38">
        <v>3</v>
      </c>
      <c r="Z5" s="36" t="s">
        <v>38</v>
      </c>
      <c r="AA5" s="39">
        <v>223</v>
      </c>
      <c r="AB5" s="38">
        <v>179</v>
      </c>
      <c r="AC5" s="38">
        <v>176</v>
      </c>
      <c r="AD5" s="38">
        <v>578</v>
      </c>
      <c r="AE5" s="38">
        <v>578</v>
      </c>
      <c r="AH5" s="38">
        <v>3</v>
      </c>
      <c r="AI5" s="36" t="s">
        <v>77</v>
      </c>
      <c r="AJ5" s="55">
        <v>160</v>
      </c>
      <c r="AK5" s="55">
        <v>165</v>
      </c>
      <c r="AL5" s="55">
        <v>144</v>
      </c>
      <c r="AM5" s="55">
        <v>469</v>
      </c>
      <c r="AN5" s="55">
        <v>469</v>
      </c>
    </row>
    <row r="6" spans="1:41" ht="13.5" thickBot="1" x14ac:dyDescent="0.25">
      <c r="A6" s="38">
        <v>4</v>
      </c>
      <c r="B6" s="36" t="s">
        <v>63</v>
      </c>
      <c r="C6" s="55">
        <v>131</v>
      </c>
      <c r="D6" s="39">
        <v>221</v>
      </c>
      <c r="E6" s="55">
        <v>172</v>
      </c>
      <c r="F6" s="55">
        <v>524</v>
      </c>
      <c r="G6" s="55">
        <v>524</v>
      </c>
      <c r="I6" s="38">
        <v>4</v>
      </c>
      <c r="J6" s="36" t="s">
        <v>70</v>
      </c>
      <c r="K6" s="55">
        <v>179</v>
      </c>
      <c r="L6" s="55">
        <v>181</v>
      </c>
      <c r="M6" s="39">
        <v>233</v>
      </c>
      <c r="N6" s="55">
        <v>593</v>
      </c>
      <c r="O6" s="55">
        <v>593</v>
      </c>
      <c r="Q6" s="38">
        <v>4</v>
      </c>
      <c r="R6" s="36" t="s">
        <v>52</v>
      </c>
      <c r="S6" s="55">
        <v>148</v>
      </c>
      <c r="T6" s="55">
        <v>165</v>
      </c>
      <c r="U6" s="55">
        <v>160</v>
      </c>
      <c r="V6" s="55">
        <v>473</v>
      </c>
      <c r="W6" s="55">
        <v>473</v>
      </c>
      <c r="Y6" s="38">
        <v>4</v>
      </c>
      <c r="Z6" s="36" t="s">
        <v>21</v>
      </c>
      <c r="AA6" s="38">
        <v>183</v>
      </c>
      <c r="AB6" s="38">
        <v>176</v>
      </c>
      <c r="AC6" s="38">
        <v>195</v>
      </c>
      <c r="AD6" s="38">
        <v>554</v>
      </c>
      <c r="AE6" s="38">
        <v>554</v>
      </c>
      <c r="AH6" s="38">
        <v>4</v>
      </c>
      <c r="AI6" s="36" t="s">
        <v>52</v>
      </c>
      <c r="AJ6" s="55">
        <v>150</v>
      </c>
      <c r="AK6" s="55">
        <v>183</v>
      </c>
      <c r="AL6" s="55">
        <v>159</v>
      </c>
      <c r="AM6" s="55">
        <v>492</v>
      </c>
      <c r="AN6" s="55">
        <v>492</v>
      </c>
    </row>
    <row r="7" spans="1:41" ht="13.5" thickBot="1" x14ac:dyDescent="0.25">
      <c r="A7" s="38">
        <v>5</v>
      </c>
      <c r="B7" s="36" t="s">
        <v>21</v>
      </c>
      <c r="C7" s="55">
        <v>192</v>
      </c>
      <c r="D7" s="55">
        <v>178</v>
      </c>
      <c r="E7" s="55">
        <v>193</v>
      </c>
      <c r="F7" s="55">
        <v>563</v>
      </c>
      <c r="G7" s="55">
        <v>563</v>
      </c>
      <c r="I7" s="38">
        <v>5</v>
      </c>
      <c r="J7" s="36" t="s">
        <v>21</v>
      </c>
      <c r="K7" s="55">
        <v>166</v>
      </c>
      <c r="L7" s="55">
        <v>179</v>
      </c>
      <c r="M7" s="55">
        <v>165</v>
      </c>
      <c r="N7" s="55">
        <v>510</v>
      </c>
      <c r="O7" s="55">
        <v>510</v>
      </c>
      <c r="Q7" s="38">
        <v>5</v>
      </c>
      <c r="R7" s="36" t="s">
        <v>38</v>
      </c>
      <c r="S7" s="55">
        <v>181</v>
      </c>
      <c r="T7" s="39">
        <v>244</v>
      </c>
      <c r="U7" s="55">
        <v>192</v>
      </c>
      <c r="V7" s="55">
        <v>617</v>
      </c>
      <c r="W7" s="55">
        <v>617</v>
      </c>
      <c r="Y7" s="38">
        <v>5</v>
      </c>
      <c r="Z7" s="36" t="s">
        <v>51</v>
      </c>
      <c r="AA7" s="39">
        <v>210</v>
      </c>
      <c r="AB7" s="38">
        <v>199</v>
      </c>
      <c r="AC7" s="38">
        <v>172</v>
      </c>
      <c r="AD7" s="38">
        <v>581</v>
      </c>
      <c r="AE7" s="38">
        <v>581</v>
      </c>
      <c r="AH7" s="38">
        <v>5</v>
      </c>
      <c r="AI7" s="36" t="s">
        <v>38</v>
      </c>
      <c r="AJ7" s="55">
        <v>169</v>
      </c>
      <c r="AK7" s="55">
        <v>194</v>
      </c>
      <c r="AL7" s="39">
        <v>211</v>
      </c>
      <c r="AM7" s="55">
        <v>574</v>
      </c>
      <c r="AN7" s="55">
        <v>574</v>
      </c>
    </row>
    <row r="8" spans="1:41" ht="13.5" thickBot="1" x14ac:dyDescent="0.25">
      <c r="A8" s="38">
        <v>6</v>
      </c>
      <c r="B8" s="36" t="s">
        <v>51</v>
      </c>
      <c r="C8" s="55">
        <v>191</v>
      </c>
      <c r="D8" s="39">
        <v>202</v>
      </c>
      <c r="E8" s="55">
        <v>169</v>
      </c>
      <c r="F8" s="55">
        <v>562</v>
      </c>
      <c r="G8" s="55">
        <v>562</v>
      </c>
      <c r="I8" s="38">
        <v>6</v>
      </c>
      <c r="J8" s="36" t="s">
        <v>51</v>
      </c>
      <c r="K8" s="55">
        <v>187</v>
      </c>
      <c r="L8" s="55">
        <v>194</v>
      </c>
      <c r="M8" s="55">
        <v>188</v>
      </c>
      <c r="N8" s="55">
        <v>569</v>
      </c>
      <c r="O8" s="55">
        <v>569</v>
      </c>
      <c r="Q8" s="38">
        <v>6</v>
      </c>
      <c r="R8" s="36" t="s">
        <v>21</v>
      </c>
      <c r="S8" s="55">
        <v>166</v>
      </c>
      <c r="T8" s="55">
        <v>169</v>
      </c>
      <c r="U8" s="55">
        <v>171</v>
      </c>
      <c r="V8" s="55">
        <v>506</v>
      </c>
      <c r="W8" s="55">
        <v>506</v>
      </c>
      <c r="Y8" s="38">
        <v>6</v>
      </c>
      <c r="Z8" s="36" t="s">
        <v>8</v>
      </c>
      <c r="AA8" s="38">
        <v>129</v>
      </c>
      <c r="AB8" s="38">
        <v>158</v>
      </c>
      <c r="AC8" s="38">
        <v>156</v>
      </c>
      <c r="AD8" s="38">
        <v>443</v>
      </c>
      <c r="AE8" s="38">
        <v>443</v>
      </c>
      <c r="AH8" s="38">
        <v>6</v>
      </c>
      <c r="AI8" s="36" t="s">
        <v>63</v>
      </c>
      <c r="AJ8" s="55">
        <v>198</v>
      </c>
      <c r="AK8" s="55">
        <v>191</v>
      </c>
      <c r="AL8" s="55">
        <v>171</v>
      </c>
      <c r="AM8" s="55">
        <v>560</v>
      </c>
      <c r="AN8" s="55">
        <v>560</v>
      </c>
    </row>
    <row r="9" spans="1:41" ht="26.25" thickBot="1" x14ac:dyDescent="0.25">
      <c r="A9" s="38">
        <v>7</v>
      </c>
      <c r="B9" s="36" t="s">
        <v>8</v>
      </c>
      <c r="C9" s="55">
        <v>167</v>
      </c>
      <c r="D9" s="55">
        <v>178</v>
      </c>
      <c r="E9" s="55">
        <v>151</v>
      </c>
      <c r="F9" s="55">
        <v>496</v>
      </c>
      <c r="G9" s="55">
        <v>496</v>
      </c>
      <c r="I9" s="38">
        <v>7</v>
      </c>
      <c r="J9" s="36" t="s">
        <v>8</v>
      </c>
      <c r="K9" s="55">
        <v>118</v>
      </c>
      <c r="L9" s="55">
        <v>171</v>
      </c>
      <c r="M9" s="55">
        <v>137</v>
      </c>
      <c r="N9" s="55">
        <v>426</v>
      </c>
      <c r="O9" s="55">
        <v>426</v>
      </c>
      <c r="Q9" s="38">
        <v>7</v>
      </c>
      <c r="R9" s="36" t="s">
        <v>51</v>
      </c>
      <c r="S9" s="55">
        <v>179</v>
      </c>
      <c r="T9" s="55">
        <v>175</v>
      </c>
      <c r="U9" s="55">
        <v>195</v>
      </c>
      <c r="V9" s="55">
        <v>549</v>
      </c>
      <c r="W9" s="55">
        <v>549</v>
      </c>
      <c r="Y9" s="38">
        <v>7</v>
      </c>
      <c r="Z9" s="36" t="s">
        <v>9</v>
      </c>
      <c r="AA9" s="39">
        <v>214</v>
      </c>
      <c r="AB9" s="38">
        <v>173</v>
      </c>
      <c r="AC9" s="38">
        <v>180</v>
      </c>
      <c r="AD9" s="38">
        <v>567</v>
      </c>
      <c r="AE9" s="38">
        <v>567</v>
      </c>
      <c r="AH9" s="38">
        <v>7</v>
      </c>
      <c r="AI9" s="36" t="s">
        <v>21</v>
      </c>
      <c r="AJ9" s="39">
        <v>202</v>
      </c>
      <c r="AK9" s="55">
        <v>190</v>
      </c>
      <c r="AL9" s="55">
        <v>194</v>
      </c>
      <c r="AM9" s="55">
        <v>586</v>
      </c>
      <c r="AN9" s="55">
        <v>586</v>
      </c>
    </row>
    <row r="10" spans="1:41" ht="13.5" thickBot="1" x14ac:dyDescent="0.25">
      <c r="A10" s="38">
        <v>8</v>
      </c>
      <c r="B10" s="36" t="s">
        <v>9</v>
      </c>
      <c r="C10" s="55">
        <v>156</v>
      </c>
      <c r="D10" s="55">
        <v>187</v>
      </c>
      <c r="E10" s="39">
        <v>204</v>
      </c>
      <c r="F10" s="55">
        <v>547</v>
      </c>
      <c r="G10" s="55">
        <v>547</v>
      </c>
      <c r="I10" s="38">
        <v>8</v>
      </c>
      <c r="J10" s="36" t="s">
        <v>9</v>
      </c>
      <c r="K10" s="39">
        <v>204</v>
      </c>
      <c r="L10" s="55">
        <v>193</v>
      </c>
      <c r="M10" s="55">
        <v>192</v>
      </c>
      <c r="N10" s="55">
        <v>589</v>
      </c>
      <c r="O10" s="55">
        <v>589</v>
      </c>
      <c r="Q10" s="38">
        <v>8</v>
      </c>
      <c r="R10" s="36" t="s">
        <v>9</v>
      </c>
      <c r="S10" s="55">
        <v>190</v>
      </c>
      <c r="T10" s="55">
        <v>178</v>
      </c>
      <c r="U10" s="55">
        <v>172</v>
      </c>
      <c r="V10" s="55">
        <v>540</v>
      </c>
      <c r="W10" s="55">
        <v>540</v>
      </c>
      <c r="Y10" s="38">
        <v>8</v>
      </c>
      <c r="Z10" s="36" t="s">
        <v>54</v>
      </c>
      <c r="AA10" s="38">
        <v>171</v>
      </c>
      <c r="AB10" s="38">
        <v>175</v>
      </c>
      <c r="AC10" s="39">
        <v>202</v>
      </c>
      <c r="AD10" s="38">
        <v>548</v>
      </c>
      <c r="AE10" s="38">
        <v>548</v>
      </c>
      <c r="AH10" s="38">
        <v>8</v>
      </c>
      <c r="AI10" s="36" t="s">
        <v>51</v>
      </c>
      <c r="AJ10" s="55">
        <v>150</v>
      </c>
      <c r="AK10" s="55">
        <v>189</v>
      </c>
      <c r="AL10" s="55">
        <v>185</v>
      </c>
      <c r="AM10" s="55">
        <v>524</v>
      </c>
      <c r="AN10" s="55">
        <v>524</v>
      </c>
    </row>
    <row r="11" spans="1:41" ht="13.5" thickBot="1" x14ac:dyDescent="0.25">
      <c r="A11" s="38">
        <v>9</v>
      </c>
      <c r="B11" s="36" t="s">
        <v>23</v>
      </c>
      <c r="C11" s="55">
        <v>144</v>
      </c>
      <c r="D11" s="55">
        <v>123</v>
      </c>
      <c r="E11" s="55">
        <v>162</v>
      </c>
      <c r="F11" s="55">
        <v>429</v>
      </c>
      <c r="G11" s="55">
        <v>429</v>
      </c>
      <c r="I11" s="38">
        <v>9</v>
      </c>
      <c r="J11" s="36" t="s">
        <v>10</v>
      </c>
      <c r="K11" s="55">
        <v>149</v>
      </c>
      <c r="L11" s="55">
        <v>187</v>
      </c>
      <c r="M11" s="55">
        <v>158</v>
      </c>
      <c r="N11" s="55">
        <v>494</v>
      </c>
      <c r="O11" s="55">
        <v>494</v>
      </c>
      <c r="Q11" s="38">
        <v>9</v>
      </c>
      <c r="R11" s="36" t="s">
        <v>26</v>
      </c>
      <c r="S11" s="55">
        <v>183</v>
      </c>
      <c r="T11" s="39">
        <v>208</v>
      </c>
      <c r="U11" s="55">
        <v>172</v>
      </c>
      <c r="V11" s="55">
        <v>563</v>
      </c>
      <c r="W11" s="55">
        <v>563</v>
      </c>
      <c r="Y11" s="38">
        <v>9</v>
      </c>
      <c r="Z11" s="36" t="s">
        <v>23</v>
      </c>
      <c r="AA11" s="38">
        <v>132</v>
      </c>
      <c r="AB11" s="38">
        <v>143</v>
      </c>
      <c r="AC11" s="38">
        <v>137</v>
      </c>
      <c r="AD11" s="38">
        <v>412</v>
      </c>
      <c r="AE11" s="38">
        <v>412</v>
      </c>
      <c r="AH11" s="38">
        <v>9</v>
      </c>
      <c r="AI11" s="36" t="s">
        <v>9</v>
      </c>
      <c r="AJ11" s="55">
        <v>167</v>
      </c>
      <c r="AK11" s="39">
        <v>214</v>
      </c>
      <c r="AL11" s="55">
        <v>182</v>
      </c>
      <c r="AM11" s="55">
        <v>563</v>
      </c>
      <c r="AN11" s="55">
        <v>563</v>
      </c>
    </row>
    <row r="12" spans="1:41" ht="26.25" thickBot="1" x14ac:dyDescent="0.25">
      <c r="A12" s="38">
        <v>10</v>
      </c>
      <c r="B12" s="36" t="s">
        <v>26</v>
      </c>
      <c r="C12" s="39">
        <v>217</v>
      </c>
      <c r="D12" s="55">
        <v>167</v>
      </c>
      <c r="E12" s="55">
        <v>179</v>
      </c>
      <c r="F12" s="55">
        <v>563</v>
      </c>
      <c r="G12" s="55">
        <v>563</v>
      </c>
      <c r="I12" s="38">
        <v>10</v>
      </c>
      <c r="J12" s="36" t="s">
        <v>23</v>
      </c>
      <c r="K12" s="55">
        <v>176</v>
      </c>
      <c r="L12" s="55">
        <v>136</v>
      </c>
      <c r="M12" s="55">
        <v>161</v>
      </c>
      <c r="N12" s="55">
        <v>473</v>
      </c>
      <c r="O12" s="55">
        <v>473</v>
      </c>
      <c r="Q12" s="38">
        <v>10</v>
      </c>
      <c r="R12" s="36" t="s">
        <v>47</v>
      </c>
      <c r="S12" s="39">
        <v>223</v>
      </c>
      <c r="T12" s="39">
        <v>225</v>
      </c>
      <c r="U12" s="55">
        <v>194</v>
      </c>
      <c r="V12" s="55">
        <v>642</v>
      </c>
      <c r="W12" s="55">
        <v>642</v>
      </c>
      <c r="Y12" s="38">
        <v>10</v>
      </c>
      <c r="Z12" s="36" t="s">
        <v>47</v>
      </c>
      <c r="AA12" s="39">
        <v>224</v>
      </c>
      <c r="AB12" s="39">
        <v>200</v>
      </c>
      <c r="AC12" s="39">
        <v>211</v>
      </c>
      <c r="AD12" s="38">
        <v>635</v>
      </c>
      <c r="AE12" s="38">
        <v>635</v>
      </c>
      <c r="AH12" s="38">
        <v>10</v>
      </c>
      <c r="AI12" s="36" t="s">
        <v>26</v>
      </c>
      <c r="AJ12" s="55">
        <v>182</v>
      </c>
      <c r="AK12" s="55">
        <v>179</v>
      </c>
      <c r="AL12" s="39">
        <v>224</v>
      </c>
      <c r="AM12" s="55">
        <v>585</v>
      </c>
      <c r="AN12" s="55">
        <v>585</v>
      </c>
    </row>
    <row r="13" spans="1:41" ht="13.5" thickBot="1" x14ac:dyDescent="0.25">
      <c r="A13" s="38">
        <v>11</v>
      </c>
      <c r="B13" s="36" t="s">
        <v>47</v>
      </c>
      <c r="C13" s="55">
        <v>181</v>
      </c>
      <c r="D13" s="39">
        <v>225</v>
      </c>
      <c r="E13" s="55">
        <v>181</v>
      </c>
      <c r="F13" s="55">
        <v>587</v>
      </c>
      <c r="G13" s="55">
        <v>587</v>
      </c>
      <c r="I13" s="38">
        <v>11</v>
      </c>
      <c r="J13" s="36" t="s">
        <v>47</v>
      </c>
      <c r="K13" s="39">
        <v>209</v>
      </c>
      <c r="L13" s="39">
        <v>223</v>
      </c>
      <c r="M13" s="55">
        <v>173</v>
      </c>
      <c r="N13" s="55">
        <v>605</v>
      </c>
      <c r="O13" s="55">
        <v>605</v>
      </c>
      <c r="Q13" s="38">
        <v>11</v>
      </c>
      <c r="R13" s="36" t="s">
        <v>61</v>
      </c>
      <c r="S13" s="55">
        <v>136</v>
      </c>
      <c r="T13" s="55">
        <v>177</v>
      </c>
      <c r="U13" s="55">
        <v>156</v>
      </c>
      <c r="V13" s="55">
        <v>469</v>
      </c>
      <c r="W13" s="55">
        <v>469</v>
      </c>
      <c r="Y13" s="38">
        <v>11</v>
      </c>
      <c r="Z13" s="36" t="s">
        <v>61</v>
      </c>
      <c r="AA13" s="38">
        <v>170</v>
      </c>
      <c r="AB13" s="39">
        <v>215</v>
      </c>
      <c r="AC13" s="38">
        <v>133</v>
      </c>
      <c r="AD13" s="38">
        <v>518</v>
      </c>
      <c r="AE13" s="38">
        <v>518</v>
      </c>
      <c r="AH13" s="38">
        <v>11</v>
      </c>
      <c r="AI13" s="36" t="s">
        <v>47</v>
      </c>
      <c r="AJ13" s="39">
        <v>222</v>
      </c>
      <c r="AK13" s="39">
        <v>206</v>
      </c>
      <c r="AL13" s="55">
        <v>197</v>
      </c>
      <c r="AM13" s="55">
        <v>625</v>
      </c>
      <c r="AN13" s="55">
        <v>625</v>
      </c>
    </row>
    <row r="14" spans="1:41" ht="13.5" thickBot="1" x14ac:dyDescent="0.25">
      <c r="A14" s="38">
        <v>12</v>
      </c>
      <c r="B14" s="36" t="s">
        <v>35</v>
      </c>
      <c r="C14" s="55">
        <v>173</v>
      </c>
      <c r="D14" s="39">
        <v>200</v>
      </c>
      <c r="E14" s="55">
        <v>139</v>
      </c>
      <c r="F14" s="55">
        <v>512</v>
      </c>
      <c r="G14" s="55">
        <v>512</v>
      </c>
      <c r="I14" s="38">
        <v>12</v>
      </c>
      <c r="J14" s="36" t="s">
        <v>19</v>
      </c>
      <c r="K14" s="39">
        <v>244</v>
      </c>
      <c r="L14" s="55">
        <v>184</v>
      </c>
      <c r="M14" s="55">
        <v>181</v>
      </c>
      <c r="N14" s="55">
        <v>609</v>
      </c>
      <c r="O14" s="55">
        <v>609</v>
      </c>
      <c r="Q14" s="38">
        <v>12</v>
      </c>
      <c r="R14" s="36" t="s">
        <v>22</v>
      </c>
      <c r="S14" s="39">
        <v>215</v>
      </c>
      <c r="T14" s="55">
        <v>154</v>
      </c>
      <c r="U14" s="55">
        <v>132</v>
      </c>
      <c r="V14" s="55">
        <v>501</v>
      </c>
      <c r="W14" s="55">
        <v>501</v>
      </c>
      <c r="Y14" s="38">
        <v>12</v>
      </c>
      <c r="Z14" s="36" t="s">
        <v>19</v>
      </c>
      <c r="AA14" s="39">
        <v>223</v>
      </c>
      <c r="AB14" s="38">
        <v>171</v>
      </c>
      <c r="AC14" s="39">
        <v>222</v>
      </c>
      <c r="AD14" s="38">
        <v>616</v>
      </c>
      <c r="AE14" s="38">
        <v>616</v>
      </c>
      <c r="AH14" s="38">
        <v>12</v>
      </c>
      <c r="AI14" s="36" t="s">
        <v>22</v>
      </c>
      <c r="AJ14" s="39">
        <v>221</v>
      </c>
      <c r="AK14" s="55">
        <v>157</v>
      </c>
      <c r="AL14" s="55">
        <v>170</v>
      </c>
      <c r="AM14" s="55">
        <v>548</v>
      </c>
      <c r="AN14" s="55">
        <v>548</v>
      </c>
    </row>
    <row r="15" spans="1:41" ht="13.5" thickBot="1" x14ac:dyDescent="0.25">
      <c r="A15" s="38">
        <v>13</v>
      </c>
      <c r="B15" s="36" t="s">
        <v>11</v>
      </c>
      <c r="C15" s="55">
        <v>161</v>
      </c>
      <c r="D15" s="55">
        <v>168</v>
      </c>
      <c r="E15" s="39">
        <v>204</v>
      </c>
      <c r="F15" s="55">
        <v>533</v>
      </c>
      <c r="G15" s="55">
        <v>533</v>
      </c>
      <c r="I15" s="38">
        <v>13</v>
      </c>
      <c r="J15" s="36" t="s">
        <v>22</v>
      </c>
      <c r="K15" s="39">
        <v>222</v>
      </c>
      <c r="L15" s="39">
        <v>209</v>
      </c>
      <c r="M15" s="55">
        <v>161</v>
      </c>
      <c r="N15" s="55">
        <v>592</v>
      </c>
      <c r="O15" s="55">
        <v>592</v>
      </c>
      <c r="Q15" s="38">
        <v>13</v>
      </c>
      <c r="R15" s="36" t="s">
        <v>57</v>
      </c>
      <c r="S15" s="55">
        <v>161</v>
      </c>
      <c r="T15" s="55">
        <v>199</v>
      </c>
      <c r="U15" s="39">
        <v>203</v>
      </c>
      <c r="V15" s="55">
        <v>563</v>
      </c>
      <c r="W15" s="55">
        <v>563</v>
      </c>
      <c r="Y15" s="38">
        <v>13</v>
      </c>
      <c r="Z15" s="36" t="s">
        <v>22</v>
      </c>
      <c r="AA15" s="39">
        <v>211</v>
      </c>
      <c r="AB15" s="38">
        <v>174</v>
      </c>
      <c r="AC15" s="38">
        <v>192</v>
      </c>
      <c r="AD15" s="38">
        <v>577</v>
      </c>
      <c r="AE15" s="38">
        <v>577</v>
      </c>
      <c r="AH15" s="38">
        <v>13</v>
      </c>
      <c r="AI15" s="36" t="s">
        <v>11</v>
      </c>
      <c r="AJ15" s="40">
        <v>257</v>
      </c>
      <c r="AK15" s="55">
        <v>188</v>
      </c>
      <c r="AL15" s="55">
        <v>186</v>
      </c>
      <c r="AM15" s="55">
        <v>631</v>
      </c>
      <c r="AN15" s="55">
        <v>631</v>
      </c>
    </row>
    <row r="16" spans="1:41" ht="13.5" thickBot="1" x14ac:dyDescent="0.25">
      <c r="A16" s="38">
        <v>14</v>
      </c>
      <c r="B16" s="36" t="s">
        <v>32</v>
      </c>
      <c r="C16" s="39">
        <v>203</v>
      </c>
      <c r="D16" s="55">
        <v>152</v>
      </c>
      <c r="E16" s="39">
        <v>226</v>
      </c>
      <c r="F16" s="55">
        <v>581</v>
      </c>
      <c r="G16" s="55">
        <v>581</v>
      </c>
      <c r="I16" s="38">
        <v>14</v>
      </c>
      <c r="J16" s="36" t="s">
        <v>35</v>
      </c>
      <c r="K16" s="55">
        <v>158</v>
      </c>
      <c r="L16" s="55">
        <v>138</v>
      </c>
      <c r="M16" s="55">
        <v>155</v>
      </c>
      <c r="N16" s="55">
        <v>451</v>
      </c>
      <c r="O16" s="55">
        <v>451</v>
      </c>
      <c r="Q16" s="38">
        <v>14</v>
      </c>
      <c r="R16" s="36" t="s">
        <v>11</v>
      </c>
      <c r="S16" s="39">
        <v>202</v>
      </c>
      <c r="T16" s="55">
        <v>149</v>
      </c>
      <c r="U16" s="55">
        <v>171</v>
      </c>
      <c r="V16" s="55">
        <v>522</v>
      </c>
      <c r="W16" s="55">
        <v>522</v>
      </c>
      <c r="Y16" s="38">
        <v>14</v>
      </c>
      <c r="Z16" s="36" t="s">
        <v>11</v>
      </c>
      <c r="AA16" s="38">
        <v>199</v>
      </c>
      <c r="AB16" s="38">
        <v>171</v>
      </c>
      <c r="AC16" s="38">
        <v>188</v>
      </c>
      <c r="AD16" s="38">
        <v>558</v>
      </c>
      <c r="AE16" s="38">
        <v>558</v>
      </c>
      <c r="AH16" s="38">
        <v>14</v>
      </c>
      <c r="AI16" s="36" t="s">
        <v>69</v>
      </c>
      <c r="AJ16" s="55">
        <v>143</v>
      </c>
      <c r="AK16" s="55">
        <v>183</v>
      </c>
      <c r="AL16" s="55">
        <v>187</v>
      </c>
      <c r="AM16" s="55">
        <v>513</v>
      </c>
      <c r="AN16" s="55">
        <v>513</v>
      </c>
    </row>
    <row r="17" spans="1:40" ht="13.5" thickBot="1" x14ac:dyDescent="0.25">
      <c r="A17" s="38">
        <v>15</v>
      </c>
      <c r="B17" s="36" t="s">
        <v>12</v>
      </c>
      <c r="C17" s="55">
        <v>176</v>
      </c>
      <c r="D17" s="55">
        <v>146</v>
      </c>
      <c r="E17" s="55">
        <v>154</v>
      </c>
      <c r="F17" s="55">
        <v>476</v>
      </c>
      <c r="G17" s="55">
        <v>476</v>
      </c>
      <c r="I17" s="38">
        <v>15</v>
      </c>
      <c r="J17" s="36" t="s">
        <v>11</v>
      </c>
      <c r="K17" s="39">
        <v>220</v>
      </c>
      <c r="L17" s="55">
        <v>189</v>
      </c>
      <c r="M17" s="55">
        <v>168</v>
      </c>
      <c r="N17" s="55">
        <v>577</v>
      </c>
      <c r="O17" s="55">
        <v>577</v>
      </c>
      <c r="Q17" s="38">
        <v>15</v>
      </c>
      <c r="R17" s="36" t="s">
        <v>32</v>
      </c>
      <c r="S17" s="39">
        <v>204</v>
      </c>
      <c r="T17" s="39">
        <v>209</v>
      </c>
      <c r="U17" s="55">
        <v>182</v>
      </c>
      <c r="V17" s="55">
        <v>595</v>
      </c>
      <c r="W17" s="55">
        <v>595</v>
      </c>
      <c r="Y17" s="38">
        <v>15</v>
      </c>
      <c r="Z17" s="36" t="s">
        <v>69</v>
      </c>
      <c r="AA17" s="39">
        <v>210</v>
      </c>
      <c r="AB17" s="38">
        <v>172</v>
      </c>
      <c r="AC17" s="38">
        <v>172</v>
      </c>
      <c r="AD17" s="38">
        <v>554</v>
      </c>
      <c r="AE17" s="38">
        <v>554</v>
      </c>
      <c r="AH17" s="38">
        <v>15</v>
      </c>
      <c r="AI17" s="36" t="s">
        <v>32</v>
      </c>
      <c r="AJ17" s="55">
        <v>182</v>
      </c>
      <c r="AK17" s="55">
        <v>191</v>
      </c>
      <c r="AL17" s="55">
        <v>168</v>
      </c>
      <c r="AM17" s="55">
        <v>541</v>
      </c>
      <c r="AN17" s="55">
        <v>541</v>
      </c>
    </row>
    <row r="18" spans="1:40" ht="13.5" thickBot="1" x14ac:dyDescent="0.25">
      <c r="A18" s="38">
        <v>16</v>
      </c>
      <c r="B18" s="36" t="s">
        <v>60</v>
      </c>
      <c r="C18" s="55">
        <v>120</v>
      </c>
      <c r="D18" s="55">
        <v>137</v>
      </c>
      <c r="E18" s="55">
        <v>118</v>
      </c>
      <c r="F18" s="55">
        <v>375</v>
      </c>
      <c r="G18" s="55">
        <v>375</v>
      </c>
      <c r="I18" s="38">
        <v>16</v>
      </c>
      <c r="J18" s="36" t="s">
        <v>32</v>
      </c>
      <c r="K18" s="39">
        <v>221</v>
      </c>
      <c r="L18" s="55">
        <v>193</v>
      </c>
      <c r="M18" s="55">
        <v>147</v>
      </c>
      <c r="N18" s="55">
        <v>561</v>
      </c>
      <c r="O18" s="55">
        <v>561</v>
      </c>
      <c r="Q18" s="38">
        <v>16</v>
      </c>
      <c r="R18" s="36" t="s">
        <v>67</v>
      </c>
      <c r="S18" s="55">
        <v>137</v>
      </c>
      <c r="T18" s="55">
        <v>145</v>
      </c>
      <c r="U18" s="55">
        <v>162</v>
      </c>
      <c r="V18" s="55">
        <v>444</v>
      </c>
      <c r="W18" s="55">
        <v>444</v>
      </c>
      <c r="Y18" s="38">
        <v>16</v>
      </c>
      <c r="Z18" s="36" t="s">
        <v>12</v>
      </c>
      <c r="AA18" s="39">
        <v>233</v>
      </c>
      <c r="AB18" s="38">
        <v>171</v>
      </c>
      <c r="AC18" s="38">
        <v>151</v>
      </c>
      <c r="AD18" s="38">
        <v>555</v>
      </c>
      <c r="AE18" s="38">
        <v>555</v>
      </c>
      <c r="AH18" s="38">
        <v>16</v>
      </c>
      <c r="AI18" s="36" t="s">
        <v>12</v>
      </c>
      <c r="AJ18" s="55">
        <v>178</v>
      </c>
      <c r="AK18" s="55">
        <v>167</v>
      </c>
      <c r="AL18" s="55">
        <v>191</v>
      </c>
      <c r="AM18" s="55">
        <v>536</v>
      </c>
      <c r="AN18" s="55">
        <v>536</v>
      </c>
    </row>
    <row r="19" spans="1:40" ht="13.5" thickBot="1" x14ac:dyDescent="0.25">
      <c r="A19" s="38">
        <v>17</v>
      </c>
      <c r="B19" s="36" t="s">
        <v>67</v>
      </c>
      <c r="C19" s="55">
        <v>115</v>
      </c>
      <c r="D19" s="55">
        <v>125</v>
      </c>
      <c r="E19" s="55">
        <v>174</v>
      </c>
      <c r="F19" s="55">
        <v>414</v>
      </c>
      <c r="G19" s="55">
        <v>414</v>
      </c>
      <c r="I19" s="38">
        <v>17</v>
      </c>
      <c r="J19" s="36" t="s">
        <v>12</v>
      </c>
      <c r="K19" s="55">
        <v>134</v>
      </c>
      <c r="L19" s="55">
        <v>159</v>
      </c>
      <c r="M19" s="55">
        <v>163</v>
      </c>
      <c r="N19" s="55">
        <v>456</v>
      </c>
      <c r="O19" s="55">
        <v>456</v>
      </c>
      <c r="Q19" s="38">
        <v>17</v>
      </c>
      <c r="R19" s="36" t="s">
        <v>13</v>
      </c>
      <c r="S19" s="39">
        <v>218</v>
      </c>
      <c r="T19" s="55">
        <v>170</v>
      </c>
      <c r="U19" s="55">
        <v>179</v>
      </c>
      <c r="V19" s="55">
        <v>567</v>
      </c>
      <c r="W19" s="55">
        <v>567</v>
      </c>
      <c r="Y19" s="38">
        <v>17</v>
      </c>
      <c r="Z19" s="36" t="s">
        <v>60</v>
      </c>
      <c r="AA19" s="38">
        <v>166</v>
      </c>
      <c r="AB19" s="38">
        <v>113</v>
      </c>
      <c r="AC19" s="38">
        <v>122</v>
      </c>
      <c r="AD19" s="38">
        <v>401</v>
      </c>
      <c r="AE19" s="38">
        <v>401</v>
      </c>
      <c r="AH19" s="38">
        <v>17</v>
      </c>
      <c r="AI19" s="36" t="s">
        <v>60</v>
      </c>
      <c r="AJ19" s="55">
        <v>129</v>
      </c>
      <c r="AK19" s="55">
        <v>115</v>
      </c>
      <c r="AL19" s="55">
        <v>158</v>
      </c>
      <c r="AM19" s="55">
        <v>402</v>
      </c>
      <c r="AN19" s="55">
        <v>402</v>
      </c>
    </row>
    <row r="20" spans="1:40" ht="13.5" thickBot="1" x14ac:dyDescent="0.25">
      <c r="A20" s="38">
        <v>18</v>
      </c>
      <c r="B20" s="36" t="s">
        <v>13</v>
      </c>
      <c r="C20" s="55">
        <v>169</v>
      </c>
      <c r="D20" s="55">
        <v>160</v>
      </c>
      <c r="E20" s="55">
        <v>168</v>
      </c>
      <c r="F20" s="55">
        <v>497</v>
      </c>
      <c r="G20" s="55">
        <v>497</v>
      </c>
      <c r="I20" s="38">
        <v>18</v>
      </c>
      <c r="J20" s="36" t="s">
        <v>60</v>
      </c>
      <c r="K20" s="55">
        <v>139</v>
      </c>
      <c r="L20" s="55">
        <v>125</v>
      </c>
      <c r="M20" s="55">
        <v>131</v>
      </c>
      <c r="N20" s="55">
        <v>395</v>
      </c>
      <c r="O20" s="55">
        <v>395</v>
      </c>
      <c r="Q20" s="38">
        <v>18</v>
      </c>
      <c r="R20" s="36" t="s">
        <v>24</v>
      </c>
      <c r="S20" s="55">
        <v>140</v>
      </c>
      <c r="T20" s="55">
        <v>174</v>
      </c>
      <c r="U20" s="55">
        <v>177</v>
      </c>
      <c r="V20" s="55">
        <v>491</v>
      </c>
      <c r="W20" s="55">
        <v>491</v>
      </c>
      <c r="Y20" s="38">
        <v>18</v>
      </c>
      <c r="Z20" s="36" t="s">
        <v>67</v>
      </c>
      <c r="AA20" s="38">
        <v>160</v>
      </c>
      <c r="AB20" s="38">
        <v>148</v>
      </c>
      <c r="AC20" s="38">
        <v>186</v>
      </c>
      <c r="AD20" s="38">
        <v>494</v>
      </c>
      <c r="AE20" s="38">
        <v>494</v>
      </c>
      <c r="AH20" s="38">
        <v>18</v>
      </c>
      <c r="AI20" s="36" t="s">
        <v>49</v>
      </c>
      <c r="AJ20" s="55">
        <v>191</v>
      </c>
      <c r="AK20" s="39">
        <v>225</v>
      </c>
      <c r="AL20" s="55">
        <v>199</v>
      </c>
      <c r="AM20" s="55">
        <v>615</v>
      </c>
      <c r="AN20" s="55">
        <v>615</v>
      </c>
    </row>
    <row r="21" spans="1:40" ht="13.5" thickBot="1" x14ac:dyDescent="0.25">
      <c r="A21" s="38">
        <v>19</v>
      </c>
      <c r="B21" s="36" t="s">
        <v>24</v>
      </c>
      <c r="C21" s="55">
        <v>181</v>
      </c>
      <c r="D21" s="55">
        <v>147</v>
      </c>
      <c r="E21" s="55">
        <v>164</v>
      </c>
      <c r="F21" s="55">
        <v>492</v>
      </c>
      <c r="G21" s="55">
        <v>492</v>
      </c>
      <c r="I21" s="38">
        <v>19</v>
      </c>
      <c r="J21" s="36" t="s">
        <v>49</v>
      </c>
      <c r="K21" s="55">
        <v>112</v>
      </c>
      <c r="L21" s="39">
        <v>225</v>
      </c>
      <c r="M21" s="39">
        <v>211</v>
      </c>
      <c r="N21" s="55">
        <v>548</v>
      </c>
      <c r="O21" s="55">
        <v>548</v>
      </c>
      <c r="Q21" s="38">
        <v>19</v>
      </c>
      <c r="R21" s="36" t="s">
        <v>56</v>
      </c>
      <c r="S21" s="55">
        <v>150</v>
      </c>
      <c r="T21" s="55">
        <v>189</v>
      </c>
      <c r="U21" s="55">
        <v>197</v>
      </c>
      <c r="V21" s="55">
        <v>536</v>
      </c>
      <c r="W21" s="55">
        <v>536</v>
      </c>
      <c r="Y21" s="38">
        <v>19</v>
      </c>
      <c r="Z21" s="36" t="s">
        <v>24</v>
      </c>
      <c r="AA21" s="38">
        <v>188</v>
      </c>
      <c r="AB21" s="38">
        <v>163</v>
      </c>
      <c r="AC21" s="38">
        <v>143</v>
      </c>
      <c r="AD21" s="38">
        <v>494</v>
      </c>
      <c r="AE21" s="38">
        <v>494</v>
      </c>
      <c r="AH21" s="38">
        <v>19</v>
      </c>
      <c r="AI21" s="36" t="s">
        <v>56</v>
      </c>
      <c r="AJ21" s="55">
        <v>147</v>
      </c>
      <c r="AK21" s="55">
        <v>190</v>
      </c>
      <c r="AL21" s="55">
        <v>189</v>
      </c>
      <c r="AM21" s="55">
        <v>526</v>
      </c>
      <c r="AN21" s="55">
        <v>526</v>
      </c>
    </row>
    <row r="22" spans="1:40" ht="13.5" thickBot="1" x14ac:dyDescent="0.25">
      <c r="A22" s="38">
        <v>20</v>
      </c>
      <c r="B22" s="36" t="s">
        <v>56</v>
      </c>
      <c r="C22" s="39">
        <v>202</v>
      </c>
      <c r="D22" s="55">
        <v>158</v>
      </c>
      <c r="E22" s="55">
        <v>165</v>
      </c>
      <c r="F22" s="55">
        <v>525</v>
      </c>
      <c r="G22" s="55">
        <v>525</v>
      </c>
      <c r="I22" s="38">
        <v>20</v>
      </c>
      <c r="J22" s="36" t="s">
        <v>13</v>
      </c>
      <c r="K22" s="55">
        <v>144</v>
      </c>
      <c r="L22" s="55">
        <v>136</v>
      </c>
      <c r="M22" s="55">
        <v>157</v>
      </c>
      <c r="N22" s="55">
        <v>437</v>
      </c>
      <c r="O22" s="55">
        <v>437</v>
      </c>
      <c r="Q22" s="38">
        <v>20</v>
      </c>
      <c r="R22" s="36" t="s">
        <v>53</v>
      </c>
      <c r="S22" s="55">
        <v>197</v>
      </c>
      <c r="T22" s="55">
        <v>144</v>
      </c>
      <c r="U22" s="55">
        <v>168</v>
      </c>
      <c r="V22" s="55">
        <v>509</v>
      </c>
      <c r="W22" s="55">
        <v>509</v>
      </c>
      <c r="Y22" s="38">
        <v>20</v>
      </c>
      <c r="Z22" s="36" t="s">
        <v>56</v>
      </c>
      <c r="AA22" s="38">
        <v>169</v>
      </c>
      <c r="AB22" s="39">
        <v>232</v>
      </c>
      <c r="AC22" s="38">
        <v>152</v>
      </c>
      <c r="AD22" s="38">
        <v>553</v>
      </c>
      <c r="AE22" s="38">
        <v>553</v>
      </c>
      <c r="AH22" s="38">
        <v>20</v>
      </c>
      <c r="AI22" s="36" t="s">
        <v>43</v>
      </c>
      <c r="AJ22" s="55">
        <v>146</v>
      </c>
      <c r="AK22" s="55">
        <v>157</v>
      </c>
      <c r="AL22" s="55">
        <v>159</v>
      </c>
      <c r="AM22" s="55">
        <v>462</v>
      </c>
      <c r="AN22" s="55">
        <v>462</v>
      </c>
    </row>
    <row r="23" spans="1:40" ht="13.5" thickBot="1" x14ac:dyDescent="0.25">
      <c r="A23" s="38">
        <v>21</v>
      </c>
      <c r="B23" s="36" t="s">
        <v>39</v>
      </c>
      <c r="C23" s="55">
        <v>153</v>
      </c>
      <c r="D23" s="55">
        <v>169</v>
      </c>
      <c r="E23" s="55">
        <v>181</v>
      </c>
      <c r="F23" s="55">
        <v>503</v>
      </c>
      <c r="G23" s="55">
        <v>503</v>
      </c>
      <c r="I23" s="38">
        <v>21</v>
      </c>
      <c r="J23" s="36" t="s">
        <v>24</v>
      </c>
      <c r="K23" s="39">
        <v>207</v>
      </c>
      <c r="L23" s="55">
        <v>157</v>
      </c>
      <c r="M23" s="55">
        <v>171</v>
      </c>
      <c r="N23" s="55">
        <v>535</v>
      </c>
      <c r="O23" s="55">
        <v>535</v>
      </c>
      <c r="Q23" s="38">
        <v>21</v>
      </c>
      <c r="R23" s="36" t="s">
        <v>59</v>
      </c>
      <c r="S23" s="55">
        <v>155</v>
      </c>
      <c r="T23" s="55">
        <v>167</v>
      </c>
      <c r="U23" s="55">
        <v>199</v>
      </c>
      <c r="V23" s="55">
        <v>521</v>
      </c>
      <c r="W23" s="55">
        <v>521</v>
      </c>
      <c r="Y23" s="38">
        <v>21</v>
      </c>
      <c r="Z23" s="36" t="s">
        <v>43</v>
      </c>
      <c r="AA23" s="38">
        <v>155</v>
      </c>
      <c r="AB23" s="38">
        <v>138</v>
      </c>
      <c r="AC23" s="38">
        <v>163</v>
      </c>
      <c r="AD23" s="38">
        <v>456</v>
      </c>
      <c r="AE23" s="38">
        <v>456</v>
      </c>
      <c r="AH23" s="38">
        <v>21</v>
      </c>
      <c r="AI23" s="36" t="s">
        <v>39</v>
      </c>
      <c r="AJ23" s="39">
        <v>206</v>
      </c>
      <c r="AK23" s="55">
        <v>194</v>
      </c>
      <c r="AL23" s="55">
        <v>166</v>
      </c>
      <c r="AM23" s="55">
        <v>566</v>
      </c>
      <c r="AN23" s="55">
        <v>566</v>
      </c>
    </row>
    <row r="24" spans="1:40" ht="13.5" thickBot="1" x14ac:dyDescent="0.25">
      <c r="A24" s="38">
        <v>22</v>
      </c>
      <c r="B24" s="36" t="s">
        <v>44</v>
      </c>
      <c r="C24" s="55">
        <v>161</v>
      </c>
      <c r="D24" s="55">
        <v>139</v>
      </c>
      <c r="E24" s="55">
        <v>178</v>
      </c>
      <c r="F24" s="55">
        <v>478</v>
      </c>
      <c r="G24" s="55">
        <v>478</v>
      </c>
      <c r="I24" s="38">
        <v>22</v>
      </c>
      <c r="J24" s="36" t="s">
        <v>43</v>
      </c>
      <c r="K24" s="55">
        <v>147</v>
      </c>
      <c r="L24" s="55">
        <v>150</v>
      </c>
      <c r="M24" s="39">
        <v>201</v>
      </c>
      <c r="N24" s="55">
        <v>498</v>
      </c>
      <c r="O24" s="55">
        <v>498</v>
      </c>
      <c r="Q24" s="38">
        <v>22</v>
      </c>
      <c r="R24" s="36" t="s">
        <v>14</v>
      </c>
      <c r="S24" s="55">
        <v>131</v>
      </c>
      <c r="T24" s="55">
        <v>123</v>
      </c>
      <c r="U24" s="55">
        <v>126</v>
      </c>
      <c r="V24" s="55">
        <v>380</v>
      </c>
      <c r="W24" s="55">
        <v>380</v>
      </c>
      <c r="Y24" s="38">
        <v>22</v>
      </c>
      <c r="Z24" s="36" t="s">
        <v>39</v>
      </c>
      <c r="AA24" s="38">
        <v>181</v>
      </c>
      <c r="AB24" s="38">
        <v>156</v>
      </c>
      <c r="AC24" s="38">
        <v>165</v>
      </c>
      <c r="AD24" s="38">
        <v>502</v>
      </c>
      <c r="AE24" s="38">
        <v>502</v>
      </c>
      <c r="AH24" s="38">
        <v>22</v>
      </c>
      <c r="AI24" s="36" t="s">
        <v>44</v>
      </c>
      <c r="AJ24" s="55">
        <v>125</v>
      </c>
      <c r="AK24" s="55">
        <v>160</v>
      </c>
      <c r="AL24" s="55">
        <v>166</v>
      </c>
      <c r="AM24" s="55">
        <v>451</v>
      </c>
      <c r="AN24" s="55">
        <v>451</v>
      </c>
    </row>
    <row r="25" spans="1:40" ht="26.25" thickBot="1" x14ac:dyDescent="0.25">
      <c r="A25" s="38">
        <v>23</v>
      </c>
      <c r="B25" s="36" t="s">
        <v>53</v>
      </c>
      <c r="C25" s="55">
        <v>177</v>
      </c>
      <c r="D25" s="39">
        <v>244</v>
      </c>
      <c r="E25" s="39">
        <v>202</v>
      </c>
      <c r="F25" s="55">
        <v>623</v>
      </c>
      <c r="G25" s="55">
        <v>623</v>
      </c>
      <c r="I25" s="38">
        <v>23</v>
      </c>
      <c r="J25" s="36" t="s">
        <v>44</v>
      </c>
      <c r="K25" s="55">
        <v>153</v>
      </c>
      <c r="L25" s="55">
        <v>152</v>
      </c>
      <c r="M25" s="55">
        <v>150</v>
      </c>
      <c r="N25" s="55">
        <v>455</v>
      </c>
      <c r="O25" s="55">
        <v>455</v>
      </c>
      <c r="Q25" s="38">
        <v>23</v>
      </c>
      <c r="R25" s="36" t="s">
        <v>55</v>
      </c>
      <c r="S25" s="55">
        <v>158</v>
      </c>
      <c r="T25" s="55">
        <v>144</v>
      </c>
      <c r="U25" s="55">
        <v>138</v>
      </c>
      <c r="V25" s="55">
        <v>440</v>
      </c>
      <c r="W25" s="55">
        <v>440</v>
      </c>
      <c r="Y25" s="38">
        <v>23</v>
      </c>
      <c r="Z25" s="36" t="s">
        <v>44</v>
      </c>
      <c r="AA25" s="38">
        <v>122</v>
      </c>
      <c r="AB25" s="38">
        <v>177</v>
      </c>
      <c r="AC25" s="38">
        <v>154</v>
      </c>
      <c r="AD25" s="38">
        <v>453</v>
      </c>
      <c r="AE25" s="38">
        <v>453</v>
      </c>
      <c r="AH25" s="38">
        <v>23</v>
      </c>
      <c r="AI25" s="36" t="s">
        <v>53</v>
      </c>
      <c r="AJ25" s="55">
        <v>184</v>
      </c>
      <c r="AK25" s="55">
        <v>197</v>
      </c>
      <c r="AL25" s="39">
        <v>207</v>
      </c>
      <c r="AM25" s="55">
        <v>588</v>
      </c>
      <c r="AN25" s="55">
        <v>588</v>
      </c>
    </row>
    <row r="26" spans="1:40" ht="13.5" thickBot="1" x14ac:dyDescent="0.25">
      <c r="A26" s="38">
        <v>24</v>
      </c>
      <c r="B26" s="36" t="s">
        <v>59</v>
      </c>
      <c r="C26" s="55">
        <v>180</v>
      </c>
      <c r="D26" s="55">
        <v>187</v>
      </c>
      <c r="E26" s="55">
        <v>199</v>
      </c>
      <c r="F26" s="55">
        <v>566</v>
      </c>
      <c r="G26" s="55">
        <v>566</v>
      </c>
      <c r="I26" s="38">
        <v>24</v>
      </c>
      <c r="J26" s="36" t="s">
        <v>59</v>
      </c>
      <c r="K26" s="55">
        <v>144</v>
      </c>
      <c r="L26" s="55">
        <v>144</v>
      </c>
      <c r="M26" s="39">
        <v>210</v>
      </c>
      <c r="N26" s="55">
        <v>498</v>
      </c>
      <c r="O26" s="55">
        <v>498</v>
      </c>
      <c r="Q26" s="38">
        <v>24</v>
      </c>
      <c r="R26" s="36" t="s">
        <v>15</v>
      </c>
      <c r="S26" s="39">
        <v>207</v>
      </c>
      <c r="T26" s="55">
        <v>175</v>
      </c>
      <c r="U26" s="55">
        <v>196</v>
      </c>
      <c r="V26" s="55">
        <v>578</v>
      </c>
      <c r="W26" s="55">
        <v>578</v>
      </c>
      <c r="Y26" s="38">
        <v>24</v>
      </c>
      <c r="Z26" s="36" t="s">
        <v>59</v>
      </c>
      <c r="AA26" s="39">
        <v>204</v>
      </c>
      <c r="AB26" s="39">
        <v>245</v>
      </c>
      <c r="AC26" s="39">
        <v>231</v>
      </c>
      <c r="AD26" s="38">
        <v>680</v>
      </c>
      <c r="AE26" s="38">
        <v>680</v>
      </c>
      <c r="AH26" s="38">
        <v>24</v>
      </c>
      <c r="AI26" s="36" t="s">
        <v>59</v>
      </c>
      <c r="AJ26" s="55">
        <v>181</v>
      </c>
      <c r="AK26" s="55">
        <v>159</v>
      </c>
      <c r="AL26" s="55">
        <v>191</v>
      </c>
      <c r="AM26" s="55">
        <v>531</v>
      </c>
      <c r="AN26" s="55">
        <v>531</v>
      </c>
    </row>
    <row r="27" spans="1:40" ht="13.5" thickBot="1" x14ac:dyDescent="0.25">
      <c r="A27" s="38">
        <v>25</v>
      </c>
      <c r="B27" s="36" t="s">
        <v>55</v>
      </c>
      <c r="C27" s="55">
        <v>148</v>
      </c>
      <c r="D27" s="55">
        <v>174</v>
      </c>
      <c r="E27" s="55">
        <v>180</v>
      </c>
      <c r="F27" s="55">
        <v>502</v>
      </c>
      <c r="G27" s="55">
        <v>502</v>
      </c>
      <c r="I27" s="38">
        <v>25</v>
      </c>
      <c r="J27" s="36" t="s">
        <v>55</v>
      </c>
      <c r="K27" s="55">
        <v>112</v>
      </c>
      <c r="L27" s="55">
        <v>164</v>
      </c>
      <c r="M27" s="55">
        <v>122</v>
      </c>
      <c r="N27" s="55">
        <v>398</v>
      </c>
      <c r="O27" s="55">
        <v>398</v>
      </c>
      <c r="Q27" s="38">
        <v>25</v>
      </c>
      <c r="R27" s="36" t="s">
        <v>33</v>
      </c>
      <c r="S27" s="55">
        <v>157</v>
      </c>
      <c r="T27" s="55">
        <v>142</v>
      </c>
      <c r="U27" s="55">
        <v>199</v>
      </c>
      <c r="V27" s="55">
        <v>498</v>
      </c>
      <c r="W27" s="55">
        <v>498</v>
      </c>
      <c r="Y27" s="38">
        <v>25</v>
      </c>
      <c r="Z27" s="36" t="s">
        <v>55</v>
      </c>
      <c r="AA27" s="38">
        <v>153</v>
      </c>
      <c r="AB27" s="38">
        <v>168</v>
      </c>
      <c r="AC27" s="38">
        <v>123</v>
      </c>
      <c r="AD27" s="38">
        <v>444</v>
      </c>
      <c r="AE27" s="38">
        <v>444</v>
      </c>
      <c r="AH27" s="38">
        <v>25</v>
      </c>
      <c r="AI27" s="36" t="s">
        <v>78</v>
      </c>
      <c r="AJ27" s="55">
        <v>113</v>
      </c>
      <c r="AK27" s="55">
        <v>174</v>
      </c>
      <c r="AL27" s="55">
        <v>119</v>
      </c>
      <c r="AM27" s="55">
        <v>406</v>
      </c>
      <c r="AN27" s="55">
        <v>406</v>
      </c>
    </row>
    <row r="28" spans="1:40" ht="13.5" thickBot="1" x14ac:dyDescent="0.25">
      <c r="A28" s="38">
        <v>26</v>
      </c>
      <c r="B28" s="36" t="s">
        <v>34</v>
      </c>
      <c r="C28" s="55">
        <v>162</v>
      </c>
      <c r="D28" s="55">
        <v>185</v>
      </c>
      <c r="E28" s="55">
        <v>153</v>
      </c>
      <c r="F28" s="55">
        <v>500</v>
      </c>
      <c r="G28" s="55">
        <v>500</v>
      </c>
      <c r="I28" s="38">
        <v>26</v>
      </c>
      <c r="J28" s="36" t="s">
        <v>34</v>
      </c>
      <c r="K28" s="55">
        <v>165</v>
      </c>
      <c r="L28" s="55">
        <v>171</v>
      </c>
      <c r="M28" s="55">
        <v>163</v>
      </c>
      <c r="N28" s="55">
        <v>499</v>
      </c>
      <c r="O28" s="55">
        <v>499</v>
      </c>
      <c r="Q28" s="38">
        <v>26</v>
      </c>
      <c r="R28" s="36" t="s">
        <v>48</v>
      </c>
      <c r="S28" s="55">
        <v>169</v>
      </c>
      <c r="T28" s="39">
        <v>236</v>
      </c>
      <c r="U28" s="55">
        <v>176</v>
      </c>
      <c r="V28" s="55">
        <v>581</v>
      </c>
      <c r="W28" s="55">
        <v>581</v>
      </c>
      <c r="Y28" s="38">
        <v>26</v>
      </c>
      <c r="Z28" s="36" t="s">
        <v>15</v>
      </c>
      <c r="AA28" s="38">
        <v>160</v>
      </c>
      <c r="AB28" s="38">
        <v>194</v>
      </c>
      <c r="AC28" s="38">
        <v>193</v>
      </c>
      <c r="AD28" s="38">
        <v>547</v>
      </c>
      <c r="AE28" s="38">
        <v>547</v>
      </c>
      <c r="AH28" s="38">
        <v>26</v>
      </c>
      <c r="AI28" s="36" t="s">
        <v>14</v>
      </c>
      <c r="AJ28" s="55">
        <v>177</v>
      </c>
      <c r="AK28" s="55">
        <v>161</v>
      </c>
      <c r="AL28" s="55">
        <v>184</v>
      </c>
      <c r="AM28" s="55">
        <v>522</v>
      </c>
      <c r="AN28" s="55">
        <v>522</v>
      </c>
    </row>
    <row r="29" spans="1:40" ht="13.5" thickBot="1" x14ac:dyDescent="0.25">
      <c r="A29" s="38">
        <v>27</v>
      </c>
      <c r="B29" s="36" t="s">
        <v>15</v>
      </c>
      <c r="C29" s="55">
        <v>181</v>
      </c>
      <c r="D29" s="39">
        <v>221</v>
      </c>
      <c r="E29" s="39">
        <v>210</v>
      </c>
      <c r="F29" s="55">
        <v>612</v>
      </c>
      <c r="G29" s="55">
        <v>612</v>
      </c>
      <c r="I29" s="38">
        <v>27</v>
      </c>
      <c r="J29" s="36" t="s">
        <v>15</v>
      </c>
      <c r="K29" s="39">
        <v>224</v>
      </c>
      <c r="L29" s="55">
        <v>145</v>
      </c>
      <c r="M29" s="39">
        <v>246</v>
      </c>
      <c r="N29" s="55">
        <v>615</v>
      </c>
      <c r="O29" s="55">
        <v>615</v>
      </c>
      <c r="Q29" s="38">
        <v>27</v>
      </c>
      <c r="R29" s="36" t="s">
        <v>66</v>
      </c>
      <c r="S29" s="55">
        <v>148</v>
      </c>
      <c r="T29" s="55">
        <v>123</v>
      </c>
      <c r="U29" s="55">
        <v>164</v>
      </c>
      <c r="V29" s="55">
        <v>435</v>
      </c>
      <c r="W29" s="55">
        <v>435</v>
      </c>
      <c r="Y29" s="38">
        <v>27</v>
      </c>
      <c r="Z29" s="36" t="s">
        <v>16</v>
      </c>
      <c r="AA29" s="38">
        <v>186</v>
      </c>
      <c r="AB29" s="38">
        <v>166</v>
      </c>
      <c r="AC29" s="38">
        <v>171</v>
      </c>
      <c r="AD29" s="38">
        <v>523</v>
      </c>
      <c r="AE29" s="38">
        <v>523</v>
      </c>
      <c r="AH29" s="38">
        <v>27</v>
      </c>
      <c r="AI29" s="36" t="s">
        <v>55</v>
      </c>
      <c r="AJ29" s="55">
        <v>173</v>
      </c>
      <c r="AK29" s="55">
        <v>181</v>
      </c>
      <c r="AL29" s="55">
        <v>127</v>
      </c>
      <c r="AM29" s="55">
        <v>481</v>
      </c>
      <c r="AN29" s="55">
        <v>481</v>
      </c>
    </row>
    <row r="30" spans="1:40" ht="13.5" thickBot="1" x14ac:dyDescent="0.25">
      <c r="A30" s="38">
        <v>28</v>
      </c>
      <c r="B30" s="36" t="s">
        <v>33</v>
      </c>
      <c r="C30" s="55">
        <v>147</v>
      </c>
      <c r="D30" s="55">
        <v>175</v>
      </c>
      <c r="E30" s="55">
        <v>193</v>
      </c>
      <c r="F30" s="55">
        <v>515</v>
      </c>
      <c r="G30" s="55">
        <v>515</v>
      </c>
      <c r="I30" s="38">
        <v>28</v>
      </c>
      <c r="J30" s="36" t="s">
        <v>33</v>
      </c>
      <c r="K30" s="55">
        <v>171</v>
      </c>
      <c r="L30" s="55">
        <v>143</v>
      </c>
      <c r="M30" s="55">
        <v>126</v>
      </c>
      <c r="N30" s="55">
        <v>440</v>
      </c>
      <c r="O30" s="55">
        <v>440</v>
      </c>
      <c r="Q30" s="38">
        <v>28</v>
      </c>
      <c r="R30" s="36" t="s">
        <v>58</v>
      </c>
      <c r="S30" s="55">
        <v>152</v>
      </c>
      <c r="T30" s="55">
        <v>169</v>
      </c>
      <c r="U30" s="55">
        <v>158</v>
      </c>
      <c r="V30" s="55">
        <v>479</v>
      </c>
      <c r="W30" s="55">
        <v>479</v>
      </c>
      <c r="Y30" s="38">
        <v>28</v>
      </c>
      <c r="Z30" s="36" t="s">
        <v>48</v>
      </c>
      <c r="AA30" s="38">
        <v>150</v>
      </c>
      <c r="AB30" s="38">
        <v>163</v>
      </c>
      <c r="AC30" s="38">
        <v>182</v>
      </c>
      <c r="AD30" s="38">
        <v>495</v>
      </c>
      <c r="AE30" s="38">
        <v>495</v>
      </c>
      <c r="AH30" s="38">
        <v>28</v>
      </c>
      <c r="AI30" s="36" t="s">
        <v>15</v>
      </c>
      <c r="AJ30" s="39">
        <v>216</v>
      </c>
      <c r="AK30" s="55">
        <v>139</v>
      </c>
      <c r="AL30" s="55">
        <v>166</v>
      </c>
      <c r="AM30" s="55">
        <v>521</v>
      </c>
      <c r="AN30" s="55">
        <v>521</v>
      </c>
    </row>
    <row r="31" spans="1:40" ht="13.5" thickBot="1" x14ac:dyDescent="0.25">
      <c r="A31" s="38">
        <v>29</v>
      </c>
      <c r="B31" s="36" t="s">
        <v>66</v>
      </c>
      <c r="C31" s="55">
        <v>143</v>
      </c>
      <c r="D31" s="55">
        <v>174</v>
      </c>
      <c r="E31" s="55">
        <v>123</v>
      </c>
      <c r="F31" s="55">
        <v>440</v>
      </c>
      <c r="G31" s="55">
        <v>440</v>
      </c>
      <c r="I31" s="38">
        <v>29</v>
      </c>
      <c r="J31" s="36" t="s">
        <v>66</v>
      </c>
      <c r="K31" s="55">
        <v>144</v>
      </c>
      <c r="L31" s="55">
        <v>123</v>
      </c>
      <c r="M31" s="55">
        <v>140</v>
      </c>
      <c r="N31" s="55">
        <v>407</v>
      </c>
      <c r="O31" s="55">
        <v>407</v>
      </c>
      <c r="Q31" s="38">
        <v>29</v>
      </c>
      <c r="R31" s="36" t="s">
        <v>62</v>
      </c>
      <c r="S31" s="39">
        <v>216</v>
      </c>
      <c r="T31" s="39">
        <v>203</v>
      </c>
      <c r="U31" s="55">
        <v>197</v>
      </c>
      <c r="V31" s="55">
        <v>616</v>
      </c>
      <c r="W31" s="55">
        <v>616</v>
      </c>
      <c r="Y31" s="38">
        <v>29</v>
      </c>
      <c r="Z31" s="36" t="s">
        <v>66</v>
      </c>
      <c r="AA31" s="38">
        <v>115</v>
      </c>
      <c r="AB31" s="38">
        <v>118</v>
      </c>
      <c r="AC31" s="38">
        <v>119</v>
      </c>
      <c r="AD31" s="38">
        <v>352</v>
      </c>
      <c r="AE31" s="38">
        <v>352</v>
      </c>
      <c r="AH31" s="38">
        <v>29</v>
      </c>
      <c r="AI31" s="36" t="s">
        <v>48</v>
      </c>
      <c r="AJ31" s="55">
        <v>166</v>
      </c>
      <c r="AK31" s="55">
        <v>163</v>
      </c>
      <c r="AL31" s="55">
        <v>179</v>
      </c>
      <c r="AM31" s="55">
        <v>508</v>
      </c>
      <c r="AN31" s="55">
        <v>508</v>
      </c>
    </row>
    <row r="32" spans="1:40" ht="13.5" thickBot="1" x14ac:dyDescent="0.25">
      <c r="A32" s="38">
        <v>30</v>
      </c>
      <c r="B32" s="36" t="s">
        <v>50</v>
      </c>
      <c r="C32" s="55">
        <v>173</v>
      </c>
      <c r="D32" s="55">
        <v>177</v>
      </c>
      <c r="E32" s="55">
        <v>174</v>
      </c>
      <c r="F32" s="55">
        <v>524</v>
      </c>
      <c r="G32" s="55">
        <v>524</v>
      </c>
      <c r="I32" s="38">
        <v>30</v>
      </c>
      <c r="J32" s="36" t="s">
        <v>50</v>
      </c>
      <c r="K32" s="55">
        <v>175</v>
      </c>
      <c r="L32" s="55">
        <v>191</v>
      </c>
      <c r="M32" s="55">
        <v>193</v>
      </c>
      <c r="N32" s="55">
        <v>559</v>
      </c>
      <c r="O32" s="55">
        <v>559</v>
      </c>
      <c r="Q32" s="38">
        <v>30</v>
      </c>
      <c r="R32" s="36" t="s">
        <v>17</v>
      </c>
      <c r="S32" s="55">
        <v>159</v>
      </c>
      <c r="T32" s="55">
        <v>151</v>
      </c>
      <c r="U32" s="55">
        <v>181</v>
      </c>
      <c r="V32" s="55">
        <v>491</v>
      </c>
      <c r="W32" s="55">
        <v>491</v>
      </c>
      <c r="Y32" s="38">
        <v>30</v>
      </c>
      <c r="Z32" s="36" t="s">
        <v>50</v>
      </c>
      <c r="AA32" s="38">
        <v>174</v>
      </c>
      <c r="AB32" s="38">
        <v>169</v>
      </c>
      <c r="AC32" s="38">
        <v>178</v>
      </c>
      <c r="AD32" s="38">
        <v>521</v>
      </c>
      <c r="AE32" s="38">
        <v>521</v>
      </c>
      <c r="AH32" s="38">
        <v>30</v>
      </c>
      <c r="AI32" s="36" t="s">
        <v>17</v>
      </c>
      <c r="AJ32" s="55">
        <v>157</v>
      </c>
      <c r="AK32" s="55">
        <v>154</v>
      </c>
      <c r="AL32" s="55">
        <v>161</v>
      </c>
      <c r="AM32" s="55">
        <v>472</v>
      </c>
      <c r="AN32" s="55">
        <v>472</v>
      </c>
    </row>
    <row r="33" spans="1:40" x14ac:dyDescent="0.2">
      <c r="C33" s="16">
        <f>SUM(C3:C32)</f>
        <v>4969</v>
      </c>
      <c r="D33" s="16">
        <f t="shared" ref="D33:E33" si="0">SUM(D3:D32)</f>
        <v>5277</v>
      </c>
      <c r="E33" s="16">
        <f t="shared" si="0"/>
        <v>5344</v>
      </c>
      <c r="F33" s="16">
        <f>SUM(F3:F32)</f>
        <v>15590</v>
      </c>
      <c r="G33" s="16">
        <f>SUM(F33/90)</f>
        <v>173.22222222222223</v>
      </c>
      <c r="K33" s="16">
        <f>SUM(K3:K32)</f>
        <v>5196</v>
      </c>
      <c r="L33" s="16">
        <f t="shared" ref="L33:N33" si="1">SUM(L3:L32)</f>
        <v>5101</v>
      </c>
      <c r="M33" s="16">
        <f t="shared" si="1"/>
        <v>5131</v>
      </c>
      <c r="N33" s="16">
        <f t="shared" si="1"/>
        <v>15428</v>
      </c>
      <c r="O33" s="16">
        <f>SUM(N33/90)</f>
        <v>171.42222222222222</v>
      </c>
      <c r="S33" s="16">
        <f>SUM(S3:S32)</f>
        <v>5207</v>
      </c>
      <c r="T33" s="16">
        <f t="shared" ref="T33" si="2">SUM(T3:T32)</f>
        <v>5200</v>
      </c>
      <c r="U33" s="16">
        <f t="shared" ref="U33" si="3">SUM(U3:U32)</f>
        <v>5263</v>
      </c>
      <c r="V33" s="16">
        <f t="shared" ref="V33" si="4">SUM(V3:V32)</f>
        <v>15670</v>
      </c>
      <c r="W33" s="16">
        <f>SUM(V33/90)</f>
        <v>174.11111111111111</v>
      </c>
      <c r="AA33" s="16">
        <f>SUM(AA3:AA32)</f>
        <v>5438</v>
      </c>
      <c r="AB33" s="16">
        <f t="shared" ref="AB33:AC33" si="5">SUM(AB3:AB32)</f>
        <v>5238</v>
      </c>
      <c r="AC33" s="16">
        <f t="shared" si="5"/>
        <v>5158</v>
      </c>
      <c r="AD33" s="16">
        <f>SUM(AD3:AD32)</f>
        <v>15834</v>
      </c>
      <c r="AE33" s="16">
        <f>SUM(AD33/90)</f>
        <v>175.93333333333334</v>
      </c>
      <c r="AJ33" s="16">
        <f>SUM(AJ3:AJ32)</f>
        <v>5233</v>
      </c>
      <c r="AK33" s="16">
        <f t="shared" ref="AK33" si="6">SUM(AK3:AK32)</f>
        <v>5335</v>
      </c>
      <c r="AL33" s="16">
        <f t="shared" ref="AL33" si="7">SUM(AL3:AL32)</f>
        <v>5311</v>
      </c>
      <c r="AM33" s="16">
        <f>SUM(AM3:AM32)</f>
        <v>15879</v>
      </c>
      <c r="AN33" s="16">
        <f>SUM(AM33/90)</f>
        <v>176.43333333333334</v>
      </c>
    </row>
    <row r="34" spans="1:40" x14ac:dyDescent="0.2">
      <c r="A34" s="132">
        <v>45572</v>
      </c>
      <c r="B34" s="133"/>
      <c r="C34" s="133"/>
      <c r="D34" s="133"/>
      <c r="E34" s="133"/>
      <c r="F34" s="133"/>
      <c r="G34" s="133"/>
      <c r="H34" s="133"/>
      <c r="I34" s="132">
        <v>45593</v>
      </c>
      <c r="J34" s="133"/>
      <c r="K34" s="133"/>
      <c r="L34" s="133"/>
      <c r="M34" s="133"/>
      <c r="N34" s="133"/>
      <c r="O34" s="133"/>
      <c r="P34" s="133"/>
      <c r="Q34" s="132">
        <v>45607</v>
      </c>
      <c r="R34" s="133"/>
      <c r="S34" s="133"/>
      <c r="T34" s="133"/>
      <c r="U34" s="133"/>
      <c r="V34" s="133"/>
      <c r="W34" s="133"/>
      <c r="X34" s="133"/>
      <c r="Y34" s="132">
        <v>45621</v>
      </c>
      <c r="Z34" s="133"/>
      <c r="AA34" s="133"/>
      <c r="AB34" s="133"/>
      <c r="AC34" s="133"/>
      <c r="AD34" s="133"/>
      <c r="AE34" s="133"/>
      <c r="AF34" s="133"/>
    </row>
    <row r="35" spans="1:40" ht="13.5" thickBot="1" x14ac:dyDescent="0.25">
      <c r="A35" s="37" t="s">
        <v>3</v>
      </c>
      <c r="B35" t="s">
        <v>4</v>
      </c>
      <c r="C35" s="37" t="s">
        <v>27</v>
      </c>
      <c r="D35" s="37" t="s">
        <v>28</v>
      </c>
      <c r="E35" s="37" t="s">
        <v>29</v>
      </c>
      <c r="F35" s="37" t="s">
        <v>30</v>
      </c>
      <c r="G35" s="37" t="s">
        <v>5</v>
      </c>
      <c r="I35" s="37" t="s">
        <v>3</v>
      </c>
      <c r="J35" t="s">
        <v>4</v>
      </c>
      <c r="K35" t="s">
        <v>27</v>
      </c>
      <c r="L35" s="37" t="s">
        <v>28</v>
      </c>
      <c r="M35" s="37" t="s">
        <v>29</v>
      </c>
      <c r="N35" s="37" t="s">
        <v>30</v>
      </c>
      <c r="O35" s="37" t="s">
        <v>5</v>
      </c>
      <c r="Q35" s="90" t="s">
        <v>3</v>
      </c>
      <c r="R35" s="91" t="s">
        <v>4</v>
      </c>
      <c r="S35" s="90" t="s">
        <v>27</v>
      </c>
      <c r="T35" s="90" t="s">
        <v>28</v>
      </c>
      <c r="U35" s="90" t="s">
        <v>29</v>
      </c>
      <c r="V35" s="90" t="s">
        <v>30</v>
      </c>
      <c r="W35" s="90" t="s">
        <v>5</v>
      </c>
      <c r="Y35" s="90" t="s">
        <v>3</v>
      </c>
      <c r="Z35" s="91" t="s">
        <v>4</v>
      </c>
      <c r="AA35" s="90" t="s">
        <v>27</v>
      </c>
      <c r="AB35" s="90" t="s">
        <v>28</v>
      </c>
      <c r="AC35" s="90" t="s">
        <v>29</v>
      </c>
      <c r="AD35" s="90" t="s">
        <v>30</v>
      </c>
      <c r="AE35" s="90" t="s">
        <v>5</v>
      </c>
    </row>
    <row r="36" spans="1:40" ht="13.5" thickBot="1" x14ac:dyDescent="0.25">
      <c r="A36" s="38">
        <v>1</v>
      </c>
      <c r="B36" s="36" t="s">
        <v>16</v>
      </c>
      <c r="C36" s="38">
        <v>195</v>
      </c>
      <c r="D36" s="40">
        <v>267</v>
      </c>
      <c r="E36" s="38">
        <v>183</v>
      </c>
      <c r="F36" s="38">
        <v>645</v>
      </c>
      <c r="G36" s="38">
        <v>645</v>
      </c>
      <c r="I36" s="38">
        <v>1</v>
      </c>
      <c r="J36" s="36" t="s">
        <v>37</v>
      </c>
      <c r="K36" s="39">
        <v>214</v>
      </c>
      <c r="L36" s="39">
        <v>204</v>
      </c>
      <c r="M36" s="55">
        <v>178</v>
      </c>
      <c r="N36" s="55">
        <v>596</v>
      </c>
      <c r="O36" s="55">
        <v>596</v>
      </c>
      <c r="Q36" s="38">
        <v>1</v>
      </c>
      <c r="R36" s="36" t="s">
        <v>36</v>
      </c>
      <c r="S36" s="55">
        <v>143</v>
      </c>
      <c r="T36" s="55">
        <v>176</v>
      </c>
      <c r="U36" s="55">
        <v>164</v>
      </c>
      <c r="V36" s="55">
        <v>483</v>
      </c>
      <c r="W36" s="55">
        <v>483</v>
      </c>
      <c r="Y36" s="38">
        <v>1</v>
      </c>
      <c r="Z36" s="36" t="s">
        <v>25</v>
      </c>
      <c r="AA36" s="55">
        <v>134</v>
      </c>
      <c r="AB36" s="55">
        <v>153</v>
      </c>
      <c r="AC36" s="55">
        <v>145</v>
      </c>
      <c r="AD36" s="55">
        <v>432</v>
      </c>
      <c r="AE36" s="55">
        <v>432</v>
      </c>
    </row>
    <row r="37" spans="1:40" ht="13.5" thickBot="1" x14ac:dyDescent="0.25">
      <c r="A37" s="38">
        <v>2</v>
      </c>
      <c r="B37" s="36" t="s">
        <v>47</v>
      </c>
      <c r="C37" s="39">
        <v>235</v>
      </c>
      <c r="D37" s="39">
        <v>222</v>
      </c>
      <c r="E37" s="38">
        <v>187</v>
      </c>
      <c r="F37" s="38">
        <v>644</v>
      </c>
      <c r="G37" s="38">
        <v>644</v>
      </c>
      <c r="I37" s="38">
        <v>2</v>
      </c>
      <c r="J37" s="36" t="s">
        <v>63</v>
      </c>
      <c r="K37" s="55">
        <v>188</v>
      </c>
      <c r="L37" s="55">
        <v>195</v>
      </c>
      <c r="M37" s="55">
        <v>146</v>
      </c>
      <c r="N37" s="55">
        <v>529</v>
      </c>
      <c r="O37" s="55">
        <v>529</v>
      </c>
      <c r="Q37" s="38">
        <v>2</v>
      </c>
      <c r="R37" s="36" t="s">
        <v>37</v>
      </c>
      <c r="S37" s="39">
        <v>210</v>
      </c>
      <c r="T37" s="55">
        <v>178</v>
      </c>
      <c r="U37" s="55">
        <v>165</v>
      </c>
      <c r="V37" s="55">
        <v>553</v>
      </c>
      <c r="W37" s="55">
        <v>553</v>
      </c>
      <c r="Y37" s="38">
        <v>2</v>
      </c>
      <c r="Z37" s="36" t="s">
        <v>37</v>
      </c>
      <c r="AA37" s="55">
        <v>199</v>
      </c>
      <c r="AB37" s="55">
        <v>187</v>
      </c>
      <c r="AC37" s="55">
        <v>172</v>
      </c>
      <c r="AD37" s="55">
        <v>558</v>
      </c>
      <c r="AE37" s="55">
        <v>558</v>
      </c>
    </row>
    <row r="38" spans="1:40" ht="13.5" thickBot="1" x14ac:dyDescent="0.25">
      <c r="A38" s="38">
        <v>3</v>
      </c>
      <c r="B38" s="36" t="s">
        <v>38</v>
      </c>
      <c r="C38" s="39">
        <v>216</v>
      </c>
      <c r="D38" s="38">
        <v>176</v>
      </c>
      <c r="E38" s="38">
        <v>194</v>
      </c>
      <c r="F38" s="38">
        <v>586</v>
      </c>
      <c r="G38" s="38">
        <v>586</v>
      </c>
      <c r="I38" s="38">
        <v>3</v>
      </c>
      <c r="J38" s="36" t="s">
        <v>70</v>
      </c>
      <c r="K38" s="55">
        <v>139</v>
      </c>
      <c r="L38" s="55">
        <v>182</v>
      </c>
      <c r="M38" s="39">
        <v>200</v>
      </c>
      <c r="N38" s="55">
        <v>521</v>
      </c>
      <c r="O38" s="55">
        <v>521</v>
      </c>
      <c r="Q38" s="38">
        <v>3</v>
      </c>
      <c r="R38" s="36" t="s">
        <v>52</v>
      </c>
      <c r="S38" s="55">
        <v>146</v>
      </c>
      <c r="T38" s="39">
        <v>205</v>
      </c>
      <c r="U38" s="55">
        <v>190</v>
      </c>
      <c r="V38" s="55">
        <v>541</v>
      </c>
      <c r="W38" s="55">
        <v>541</v>
      </c>
      <c r="Y38" s="38">
        <v>3</v>
      </c>
      <c r="Z38" s="36" t="s">
        <v>38</v>
      </c>
      <c r="AA38" s="55">
        <v>176</v>
      </c>
      <c r="AB38" s="39">
        <v>209</v>
      </c>
      <c r="AC38" s="39">
        <v>209</v>
      </c>
      <c r="AD38" s="55">
        <v>594</v>
      </c>
      <c r="AE38" s="55">
        <v>594</v>
      </c>
    </row>
    <row r="39" spans="1:40" ht="13.5" thickBot="1" x14ac:dyDescent="0.25">
      <c r="A39" s="38">
        <v>4</v>
      </c>
      <c r="B39" s="36" t="s">
        <v>15</v>
      </c>
      <c r="C39" s="39">
        <v>224</v>
      </c>
      <c r="D39" s="38">
        <v>179</v>
      </c>
      <c r="E39" s="38">
        <v>181</v>
      </c>
      <c r="F39" s="38">
        <v>584</v>
      </c>
      <c r="G39" s="38">
        <v>584</v>
      </c>
      <c r="I39" s="38">
        <v>4</v>
      </c>
      <c r="J39" s="36" t="s">
        <v>21</v>
      </c>
      <c r="K39" s="55">
        <v>159</v>
      </c>
      <c r="L39" s="55">
        <v>169</v>
      </c>
      <c r="M39" s="39">
        <v>215</v>
      </c>
      <c r="N39" s="55">
        <v>543</v>
      </c>
      <c r="O39" s="55">
        <v>543</v>
      </c>
      <c r="Q39" s="38">
        <v>4</v>
      </c>
      <c r="R39" s="36" t="s">
        <v>38</v>
      </c>
      <c r="S39" s="39">
        <v>218</v>
      </c>
      <c r="T39" s="39">
        <v>219</v>
      </c>
      <c r="U39" s="55">
        <v>172</v>
      </c>
      <c r="V39" s="55">
        <v>609</v>
      </c>
      <c r="W39" s="55">
        <v>609</v>
      </c>
      <c r="Y39" s="38">
        <v>4</v>
      </c>
      <c r="Z39" s="36" t="s">
        <v>63</v>
      </c>
      <c r="AA39" s="55">
        <v>154</v>
      </c>
      <c r="AB39" s="55">
        <v>175</v>
      </c>
      <c r="AC39" s="55">
        <v>179</v>
      </c>
      <c r="AD39" s="55">
        <v>508</v>
      </c>
      <c r="AE39" s="55">
        <v>508</v>
      </c>
    </row>
    <row r="40" spans="1:40" ht="13.5" thickBot="1" x14ac:dyDescent="0.25">
      <c r="A40" s="38">
        <v>5</v>
      </c>
      <c r="B40" s="36" t="s">
        <v>48</v>
      </c>
      <c r="C40" s="38">
        <v>198</v>
      </c>
      <c r="D40" s="38">
        <v>193</v>
      </c>
      <c r="E40" s="38">
        <v>191</v>
      </c>
      <c r="F40" s="38">
        <v>582</v>
      </c>
      <c r="G40" s="38">
        <v>582</v>
      </c>
      <c r="I40" s="38">
        <v>5</v>
      </c>
      <c r="J40" s="36" t="s">
        <v>51</v>
      </c>
      <c r="K40" s="39">
        <v>204</v>
      </c>
      <c r="L40" s="55">
        <v>176</v>
      </c>
      <c r="M40" s="55">
        <v>168</v>
      </c>
      <c r="N40" s="55">
        <v>548</v>
      </c>
      <c r="O40" s="55">
        <v>548</v>
      </c>
      <c r="Q40" s="38">
        <v>5</v>
      </c>
      <c r="R40" s="36" t="s">
        <v>63</v>
      </c>
      <c r="S40" s="55">
        <v>190</v>
      </c>
      <c r="T40" s="55">
        <v>165</v>
      </c>
      <c r="U40" s="55">
        <v>146</v>
      </c>
      <c r="V40" s="55">
        <v>501</v>
      </c>
      <c r="W40" s="55">
        <v>501</v>
      </c>
      <c r="Y40" s="38">
        <v>5</v>
      </c>
      <c r="Z40" s="36" t="s">
        <v>21</v>
      </c>
      <c r="AA40" s="39">
        <v>233</v>
      </c>
      <c r="AB40" s="55">
        <v>179</v>
      </c>
      <c r="AC40" s="39">
        <v>223</v>
      </c>
      <c r="AD40" s="55">
        <v>635</v>
      </c>
      <c r="AE40" s="55">
        <v>635</v>
      </c>
    </row>
    <row r="41" spans="1:40" ht="13.5" thickBot="1" x14ac:dyDescent="0.25">
      <c r="A41" s="38">
        <v>6</v>
      </c>
      <c r="B41" s="36" t="s">
        <v>69</v>
      </c>
      <c r="C41" s="39">
        <v>225</v>
      </c>
      <c r="D41" s="38">
        <v>190</v>
      </c>
      <c r="E41" s="38">
        <v>159</v>
      </c>
      <c r="F41" s="38">
        <v>574</v>
      </c>
      <c r="G41" s="38">
        <v>574</v>
      </c>
      <c r="I41" s="38">
        <v>6</v>
      </c>
      <c r="J41" s="36" t="s">
        <v>9</v>
      </c>
      <c r="K41" s="55">
        <v>193</v>
      </c>
      <c r="L41" s="39">
        <v>222</v>
      </c>
      <c r="M41" s="55">
        <v>173</v>
      </c>
      <c r="N41" s="55">
        <v>588</v>
      </c>
      <c r="O41" s="55">
        <v>588</v>
      </c>
      <c r="Q41" s="38">
        <v>6</v>
      </c>
      <c r="R41" s="36" t="s">
        <v>21</v>
      </c>
      <c r="S41" s="55">
        <v>173</v>
      </c>
      <c r="T41" s="39">
        <v>201</v>
      </c>
      <c r="U41" s="39">
        <v>244</v>
      </c>
      <c r="V41" s="55">
        <v>618</v>
      </c>
      <c r="W41" s="55">
        <v>618</v>
      </c>
      <c r="Y41" s="38">
        <v>6</v>
      </c>
      <c r="Z41" s="36" t="s">
        <v>51</v>
      </c>
      <c r="AA41" s="55">
        <v>184</v>
      </c>
      <c r="AB41" s="55">
        <v>195</v>
      </c>
      <c r="AC41" s="39">
        <v>230</v>
      </c>
      <c r="AD41" s="55">
        <v>609</v>
      </c>
      <c r="AE41" s="55">
        <v>609</v>
      </c>
    </row>
    <row r="42" spans="1:40" ht="13.5" thickBot="1" x14ac:dyDescent="0.25">
      <c r="A42" s="38">
        <v>7</v>
      </c>
      <c r="B42" s="36" t="s">
        <v>32</v>
      </c>
      <c r="C42" s="39">
        <v>225</v>
      </c>
      <c r="D42" s="39">
        <v>212</v>
      </c>
      <c r="E42" s="38">
        <v>129</v>
      </c>
      <c r="F42" s="38">
        <v>566</v>
      </c>
      <c r="G42" s="38">
        <v>566</v>
      </c>
      <c r="I42" s="38">
        <v>7</v>
      </c>
      <c r="J42" s="36" t="s">
        <v>10</v>
      </c>
      <c r="K42" s="55">
        <v>166</v>
      </c>
      <c r="L42" s="55">
        <v>173</v>
      </c>
      <c r="M42" s="55">
        <v>185</v>
      </c>
      <c r="N42" s="55">
        <v>524</v>
      </c>
      <c r="O42" s="55">
        <v>524</v>
      </c>
      <c r="Q42" s="38">
        <v>7</v>
      </c>
      <c r="R42" s="36" t="s">
        <v>51</v>
      </c>
      <c r="S42" s="55">
        <v>189</v>
      </c>
      <c r="T42" s="39">
        <v>242</v>
      </c>
      <c r="U42" s="39">
        <v>222</v>
      </c>
      <c r="V42" s="55">
        <v>653</v>
      </c>
      <c r="W42" s="55">
        <v>653</v>
      </c>
      <c r="Y42" s="38">
        <v>7</v>
      </c>
      <c r="Z42" s="36" t="s">
        <v>9</v>
      </c>
      <c r="AA42" s="55">
        <v>161</v>
      </c>
      <c r="AB42" s="39">
        <v>207</v>
      </c>
      <c r="AC42" s="39">
        <v>213</v>
      </c>
      <c r="AD42" s="55">
        <v>581</v>
      </c>
      <c r="AE42" s="55">
        <v>581</v>
      </c>
    </row>
    <row r="43" spans="1:40" ht="13.5" thickBot="1" x14ac:dyDescent="0.25">
      <c r="A43" s="38">
        <v>8</v>
      </c>
      <c r="B43" s="36" t="s">
        <v>63</v>
      </c>
      <c r="C43" s="38">
        <v>194</v>
      </c>
      <c r="D43" s="38">
        <v>180</v>
      </c>
      <c r="E43" s="38">
        <v>191</v>
      </c>
      <c r="F43" s="38">
        <v>565</v>
      </c>
      <c r="G43" s="38">
        <v>565</v>
      </c>
      <c r="I43" s="38">
        <v>8</v>
      </c>
      <c r="J43" s="36" t="s">
        <v>26</v>
      </c>
      <c r="K43" s="39">
        <v>202</v>
      </c>
      <c r="L43" s="55">
        <v>168</v>
      </c>
      <c r="M43" s="39">
        <v>202</v>
      </c>
      <c r="N43" s="55">
        <v>572</v>
      </c>
      <c r="O43" s="55">
        <v>572</v>
      </c>
      <c r="Q43" s="38">
        <v>8</v>
      </c>
      <c r="R43" s="36" t="s">
        <v>8</v>
      </c>
      <c r="S43" s="55">
        <v>176</v>
      </c>
      <c r="T43" s="55">
        <v>130</v>
      </c>
      <c r="U43" s="55">
        <v>170</v>
      </c>
      <c r="V43" s="55">
        <v>476</v>
      </c>
      <c r="W43" s="55">
        <v>476</v>
      </c>
      <c r="Y43" s="38">
        <v>8</v>
      </c>
      <c r="Z43" s="36" t="s">
        <v>10</v>
      </c>
      <c r="AA43" s="55">
        <v>143</v>
      </c>
      <c r="AB43" s="55">
        <v>165</v>
      </c>
      <c r="AC43" s="55">
        <v>171</v>
      </c>
      <c r="AD43" s="55">
        <v>479</v>
      </c>
      <c r="AE43" s="55">
        <v>479</v>
      </c>
    </row>
    <row r="44" spans="1:40" ht="13.5" thickBot="1" x14ac:dyDescent="0.25">
      <c r="A44" s="38">
        <v>9</v>
      </c>
      <c r="B44" s="36" t="s">
        <v>50</v>
      </c>
      <c r="C44" s="38">
        <v>183</v>
      </c>
      <c r="D44" s="38">
        <v>193</v>
      </c>
      <c r="E44" s="38">
        <v>171</v>
      </c>
      <c r="F44" s="38">
        <v>547</v>
      </c>
      <c r="G44" s="38">
        <v>547</v>
      </c>
      <c r="I44" s="38">
        <v>9</v>
      </c>
      <c r="J44" s="36" t="s">
        <v>47</v>
      </c>
      <c r="K44" s="55">
        <v>153</v>
      </c>
      <c r="L44" s="55">
        <v>186</v>
      </c>
      <c r="M44" s="39">
        <v>201</v>
      </c>
      <c r="N44" s="55">
        <v>540</v>
      </c>
      <c r="O44" s="55">
        <v>540</v>
      </c>
      <c r="Q44" s="38">
        <v>9</v>
      </c>
      <c r="R44" s="36" t="s">
        <v>9</v>
      </c>
      <c r="S44" s="55">
        <v>194</v>
      </c>
      <c r="T44" s="55">
        <v>179</v>
      </c>
      <c r="U44" s="39">
        <v>203</v>
      </c>
      <c r="V44" s="55">
        <v>576</v>
      </c>
      <c r="W44" s="55">
        <v>576</v>
      </c>
      <c r="Y44" s="38">
        <v>9</v>
      </c>
      <c r="Z44" s="36" t="s">
        <v>54</v>
      </c>
      <c r="AA44" s="55">
        <v>163</v>
      </c>
      <c r="AB44" s="39">
        <v>208</v>
      </c>
      <c r="AC44" s="55">
        <v>129</v>
      </c>
      <c r="AD44" s="55">
        <v>500</v>
      </c>
      <c r="AE44" s="55">
        <v>500</v>
      </c>
    </row>
    <row r="45" spans="1:40" ht="13.5" thickBot="1" x14ac:dyDescent="0.25">
      <c r="A45" s="38">
        <v>10</v>
      </c>
      <c r="B45" s="36" t="s">
        <v>49</v>
      </c>
      <c r="C45" s="38">
        <v>172</v>
      </c>
      <c r="D45" s="38">
        <v>182</v>
      </c>
      <c r="E45" s="38">
        <v>179</v>
      </c>
      <c r="F45" s="38">
        <v>533</v>
      </c>
      <c r="G45" s="38">
        <v>533</v>
      </c>
      <c r="I45" s="38">
        <v>10</v>
      </c>
      <c r="J45" s="36" t="s">
        <v>61</v>
      </c>
      <c r="K45" s="55">
        <v>166</v>
      </c>
      <c r="L45" s="55">
        <v>181</v>
      </c>
      <c r="M45" s="55">
        <v>156</v>
      </c>
      <c r="N45" s="55">
        <v>503</v>
      </c>
      <c r="O45" s="55">
        <v>503</v>
      </c>
      <c r="Q45" s="38">
        <v>10</v>
      </c>
      <c r="R45" s="36" t="s">
        <v>10</v>
      </c>
      <c r="S45" s="55">
        <v>151</v>
      </c>
      <c r="T45" s="55">
        <v>184</v>
      </c>
      <c r="U45" s="39">
        <v>211</v>
      </c>
      <c r="V45" s="55">
        <v>546</v>
      </c>
      <c r="W45" s="55">
        <v>546</v>
      </c>
      <c r="Y45" s="38">
        <v>10</v>
      </c>
      <c r="Z45" s="36" t="s">
        <v>23</v>
      </c>
      <c r="AA45" s="55">
        <v>118</v>
      </c>
      <c r="AB45" s="55">
        <v>170</v>
      </c>
      <c r="AC45" s="55">
        <v>148</v>
      </c>
      <c r="AD45" s="55">
        <v>436</v>
      </c>
      <c r="AE45" s="55">
        <v>436</v>
      </c>
    </row>
    <row r="46" spans="1:40" ht="13.5" thickBot="1" x14ac:dyDescent="0.25">
      <c r="A46" s="38">
        <v>11</v>
      </c>
      <c r="B46" s="36" t="s">
        <v>37</v>
      </c>
      <c r="C46" s="38">
        <v>161</v>
      </c>
      <c r="D46" s="38">
        <v>171</v>
      </c>
      <c r="E46" s="38">
        <v>199</v>
      </c>
      <c r="F46" s="38">
        <v>531</v>
      </c>
      <c r="G46" s="38">
        <v>531</v>
      </c>
      <c r="I46" s="38">
        <v>11</v>
      </c>
      <c r="J46" s="36" t="s">
        <v>22</v>
      </c>
      <c r="K46" s="55">
        <v>161</v>
      </c>
      <c r="L46" s="55">
        <v>177</v>
      </c>
      <c r="M46" s="55">
        <v>135</v>
      </c>
      <c r="N46" s="55">
        <v>473</v>
      </c>
      <c r="O46" s="55">
        <v>473</v>
      </c>
      <c r="Q46" s="38">
        <v>11</v>
      </c>
      <c r="R46" s="36" t="s">
        <v>23</v>
      </c>
      <c r="S46" s="55">
        <v>152</v>
      </c>
      <c r="T46" s="55">
        <v>169</v>
      </c>
      <c r="U46" s="55">
        <v>157</v>
      </c>
      <c r="V46" s="55">
        <v>478</v>
      </c>
      <c r="W46" s="55">
        <v>478</v>
      </c>
      <c r="Y46" s="38">
        <v>11</v>
      </c>
      <c r="Z46" s="36" t="s">
        <v>26</v>
      </c>
      <c r="AA46" s="55">
        <v>188</v>
      </c>
      <c r="AB46" s="55">
        <v>191</v>
      </c>
      <c r="AC46" s="55">
        <v>157</v>
      </c>
      <c r="AD46" s="55">
        <v>536</v>
      </c>
      <c r="AE46" s="55">
        <v>536</v>
      </c>
    </row>
    <row r="47" spans="1:40" ht="13.5" thickBot="1" x14ac:dyDescent="0.25">
      <c r="A47" s="38">
        <v>12</v>
      </c>
      <c r="B47" s="36" t="s">
        <v>11</v>
      </c>
      <c r="C47" s="38">
        <v>186</v>
      </c>
      <c r="D47" s="38">
        <v>158</v>
      </c>
      <c r="E47" s="38">
        <v>187</v>
      </c>
      <c r="F47" s="38">
        <v>531</v>
      </c>
      <c r="G47" s="38">
        <v>531</v>
      </c>
      <c r="I47" s="38">
        <v>12</v>
      </c>
      <c r="J47" s="36" t="s">
        <v>35</v>
      </c>
      <c r="K47" s="55">
        <v>184</v>
      </c>
      <c r="L47" s="55">
        <v>148</v>
      </c>
      <c r="M47" s="55">
        <v>188</v>
      </c>
      <c r="N47" s="55">
        <v>520</v>
      </c>
      <c r="O47" s="55">
        <v>520</v>
      </c>
      <c r="Q47" s="38">
        <v>12</v>
      </c>
      <c r="R47" s="36" t="s">
        <v>26</v>
      </c>
      <c r="S47" s="39">
        <v>236</v>
      </c>
      <c r="T47" s="55">
        <v>144</v>
      </c>
      <c r="U47" s="55">
        <v>156</v>
      </c>
      <c r="V47" s="55">
        <v>536</v>
      </c>
      <c r="W47" s="55">
        <v>536</v>
      </c>
      <c r="Y47" s="38">
        <v>12</v>
      </c>
      <c r="Z47" s="36" t="s">
        <v>47</v>
      </c>
      <c r="AA47" s="39">
        <v>215</v>
      </c>
      <c r="AB47" s="55">
        <v>167</v>
      </c>
      <c r="AC47" s="55">
        <v>156</v>
      </c>
      <c r="AD47" s="55">
        <v>538</v>
      </c>
      <c r="AE47" s="55">
        <v>538</v>
      </c>
    </row>
    <row r="48" spans="1:40" ht="13.5" thickBot="1" x14ac:dyDescent="0.25">
      <c r="A48" s="38">
        <v>13</v>
      </c>
      <c r="B48" s="36" t="s">
        <v>9</v>
      </c>
      <c r="C48" s="38">
        <v>179</v>
      </c>
      <c r="D48" s="38">
        <v>175</v>
      </c>
      <c r="E48" s="38">
        <v>177</v>
      </c>
      <c r="F48" s="38">
        <v>531</v>
      </c>
      <c r="G48" s="38">
        <v>531</v>
      </c>
      <c r="I48" s="38">
        <v>13</v>
      </c>
      <c r="J48" s="36" t="s">
        <v>11</v>
      </c>
      <c r="K48" s="55">
        <v>168</v>
      </c>
      <c r="L48" s="55">
        <v>180</v>
      </c>
      <c r="M48" s="55">
        <v>191</v>
      </c>
      <c r="N48" s="55">
        <v>539</v>
      </c>
      <c r="O48" s="55">
        <v>539</v>
      </c>
      <c r="Q48" s="38">
        <v>13</v>
      </c>
      <c r="R48" s="36" t="s">
        <v>47</v>
      </c>
      <c r="S48" s="55">
        <v>190</v>
      </c>
      <c r="T48" s="55">
        <v>173</v>
      </c>
      <c r="U48" s="39">
        <v>201</v>
      </c>
      <c r="V48" s="55">
        <v>564</v>
      </c>
      <c r="W48" s="55">
        <v>564</v>
      </c>
      <c r="Y48" s="38">
        <v>13</v>
      </c>
      <c r="Z48" s="36" t="s">
        <v>61</v>
      </c>
      <c r="AA48" s="55">
        <v>164</v>
      </c>
      <c r="AB48" s="55">
        <v>186</v>
      </c>
      <c r="AC48" s="55">
        <v>180</v>
      </c>
      <c r="AD48" s="55">
        <v>530</v>
      </c>
      <c r="AE48" s="55">
        <v>530</v>
      </c>
    </row>
    <row r="49" spans="1:31" ht="13.5" thickBot="1" x14ac:dyDescent="0.25">
      <c r="A49" s="38">
        <v>14</v>
      </c>
      <c r="B49" s="36" t="s">
        <v>51</v>
      </c>
      <c r="C49" s="38">
        <v>164</v>
      </c>
      <c r="D49" s="38">
        <v>173</v>
      </c>
      <c r="E49" s="38">
        <v>191</v>
      </c>
      <c r="F49" s="38">
        <v>528</v>
      </c>
      <c r="G49" s="38">
        <v>528</v>
      </c>
      <c r="I49" s="38">
        <v>14</v>
      </c>
      <c r="J49" s="36" t="s">
        <v>65</v>
      </c>
      <c r="K49" s="55">
        <v>169</v>
      </c>
      <c r="L49" s="55">
        <v>191</v>
      </c>
      <c r="M49" s="55">
        <v>157</v>
      </c>
      <c r="N49" s="55">
        <v>517</v>
      </c>
      <c r="O49" s="55">
        <v>517</v>
      </c>
      <c r="Q49" s="38">
        <v>14</v>
      </c>
      <c r="R49" s="36" t="s">
        <v>61</v>
      </c>
      <c r="S49" s="55">
        <v>165</v>
      </c>
      <c r="T49" s="55">
        <v>141</v>
      </c>
      <c r="U49" s="55">
        <v>157</v>
      </c>
      <c r="V49" s="55">
        <v>463</v>
      </c>
      <c r="W49" s="55">
        <v>463</v>
      </c>
      <c r="Y49" s="38">
        <v>14</v>
      </c>
      <c r="Z49" s="36" t="s">
        <v>19</v>
      </c>
      <c r="AA49" s="55">
        <v>166</v>
      </c>
      <c r="AB49" s="39">
        <v>205</v>
      </c>
      <c r="AC49" s="39">
        <v>228</v>
      </c>
      <c r="AD49" s="55">
        <v>599</v>
      </c>
      <c r="AE49" s="55">
        <v>599</v>
      </c>
    </row>
    <row r="50" spans="1:31" ht="13.5" thickBot="1" x14ac:dyDescent="0.25">
      <c r="A50" s="38">
        <v>15</v>
      </c>
      <c r="B50" s="36" t="s">
        <v>35</v>
      </c>
      <c r="C50" s="38">
        <v>139</v>
      </c>
      <c r="D50" s="39">
        <v>223</v>
      </c>
      <c r="E50" s="38">
        <v>156</v>
      </c>
      <c r="F50" s="38">
        <v>518</v>
      </c>
      <c r="G50" s="38">
        <v>518</v>
      </c>
      <c r="I50" s="38">
        <v>15</v>
      </c>
      <c r="J50" s="36" t="s">
        <v>32</v>
      </c>
      <c r="K50" s="55">
        <v>194</v>
      </c>
      <c r="L50" s="55">
        <v>178</v>
      </c>
      <c r="M50" s="39">
        <v>212</v>
      </c>
      <c r="N50" s="55">
        <v>584</v>
      </c>
      <c r="O50" s="55">
        <v>584</v>
      </c>
      <c r="Q50" s="38">
        <v>15</v>
      </c>
      <c r="R50" s="36" t="s">
        <v>35</v>
      </c>
      <c r="S50" s="55">
        <v>135</v>
      </c>
      <c r="T50" s="55">
        <v>169</v>
      </c>
      <c r="U50" s="55">
        <v>133</v>
      </c>
      <c r="V50" s="55">
        <v>437</v>
      </c>
      <c r="W50" s="55">
        <v>437</v>
      </c>
      <c r="Y50" s="38">
        <v>15</v>
      </c>
      <c r="Z50" s="36" t="s">
        <v>22</v>
      </c>
      <c r="AA50" s="55">
        <v>190</v>
      </c>
      <c r="AB50" s="39">
        <v>206</v>
      </c>
      <c r="AC50" s="55">
        <v>173</v>
      </c>
      <c r="AD50" s="55">
        <v>569</v>
      </c>
      <c r="AE50" s="55">
        <v>569</v>
      </c>
    </row>
    <row r="51" spans="1:31" ht="13.5" thickBot="1" x14ac:dyDescent="0.25">
      <c r="A51" s="38">
        <v>16</v>
      </c>
      <c r="B51" s="36" t="s">
        <v>21</v>
      </c>
      <c r="C51" s="38">
        <v>164</v>
      </c>
      <c r="D51" s="39">
        <v>211</v>
      </c>
      <c r="E51" s="38">
        <v>141</v>
      </c>
      <c r="F51" s="38">
        <v>516</v>
      </c>
      <c r="G51" s="38">
        <v>516</v>
      </c>
      <c r="I51" s="38">
        <v>16</v>
      </c>
      <c r="J51" s="36" t="s">
        <v>60</v>
      </c>
      <c r="K51" s="55">
        <v>108</v>
      </c>
      <c r="L51" s="55">
        <v>142</v>
      </c>
      <c r="M51" s="55">
        <v>120</v>
      </c>
      <c r="N51" s="55">
        <v>370</v>
      </c>
      <c r="O51" s="55">
        <v>370</v>
      </c>
      <c r="Q51" s="38">
        <v>16</v>
      </c>
      <c r="R51" s="36" t="s">
        <v>57</v>
      </c>
      <c r="S51" s="55">
        <v>161</v>
      </c>
      <c r="T51" s="55">
        <v>146</v>
      </c>
      <c r="U51" s="55">
        <v>142</v>
      </c>
      <c r="V51" s="55">
        <v>449</v>
      </c>
      <c r="W51" s="55">
        <v>449</v>
      </c>
      <c r="Y51" s="38">
        <v>16</v>
      </c>
      <c r="Z51" s="36" t="s">
        <v>11</v>
      </c>
      <c r="AA51" s="55">
        <v>181</v>
      </c>
      <c r="AB51" s="39">
        <v>224</v>
      </c>
      <c r="AC51" s="55">
        <v>189</v>
      </c>
      <c r="AD51" s="55">
        <v>594</v>
      </c>
      <c r="AE51" s="55">
        <v>594</v>
      </c>
    </row>
    <row r="52" spans="1:31" ht="13.5" thickBot="1" x14ac:dyDescent="0.25">
      <c r="A52" s="38">
        <v>17</v>
      </c>
      <c r="B52" s="36" t="s">
        <v>22</v>
      </c>
      <c r="C52" s="38">
        <v>178</v>
      </c>
      <c r="D52" s="38">
        <v>180</v>
      </c>
      <c r="E52" s="38">
        <v>147</v>
      </c>
      <c r="F52" s="38">
        <v>505</v>
      </c>
      <c r="G52" s="38">
        <v>505</v>
      </c>
      <c r="I52" s="38">
        <v>17</v>
      </c>
      <c r="J52" s="36" t="s">
        <v>49</v>
      </c>
      <c r="K52" s="39">
        <v>231</v>
      </c>
      <c r="L52" s="39">
        <v>215</v>
      </c>
      <c r="M52" s="55">
        <v>181</v>
      </c>
      <c r="N52" s="55">
        <v>627</v>
      </c>
      <c r="O52" s="55">
        <v>627</v>
      </c>
      <c r="Q52" s="38">
        <v>17</v>
      </c>
      <c r="R52" s="36" t="s">
        <v>11</v>
      </c>
      <c r="S52" s="55">
        <v>165</v>
      </c>
      <c r="T52" s="39">
        <v>205</v>
      </c>
      <c r="U52" s="55">
        <v>171</v>
      </c>
      <c r="V52" s="55">
        <v>541</v>
      </c>
      <c r="W52" s="55">
        <v>541</v>
      </c>
      <c r="Y52" s="38">
        <v>17</v>
      </c>
      <c r="Z52" s="36" t="s">
        <v>32</v>
      </c>
      <c r="AA52" s="55">
        <v>196</v>
      </c>
      <c r="AB52" s="55">
        <v>140</v>
      </c>
      <c r="AC52" s="55">
        <v>187</v>
      </c>
      <c r="AD52" s="55">
        <v>523</v>
      </c>
      <c r="AE52" s="55">
        <v>523</v>
      </c>
    </row>
    <row r="53" spans="1:31" ht="13.5" thickBot="1" x14ac:dyDescent="0.25">
      <c r="A53" s="38">
        <v>18</v>
      </c>
      <c r="B53" s="36" t="s">
        <v>58</v>
      </c>
      <c r="C53" s="38">
        <v>164</v>
      </c>
      <c r="D53" s="38">
        <v>159</v>
      </c>
      <c r="E53" s="38">
        <v>178</v>
      </c>
      <c r="F53" s="38">
        <v>501</v>
      </c>
      <c r="G53" s="38">
        <v>501</v>
      </c>
      <c r="I53" s="38">
        <v>18</v>
      </c>
      <c r="J53" s="36" t="s">
        <v>24</v>
      </c>
      <c r="K53" s="55">
        <v>155</v>
      </c>
      <c r="L53" s="55">
        <v>127</v>
      </c>
      <c r="M53" s="55">
        <v>139</v>
      </c>
      <c r="N53" s="55">
        <v>421</v>
      </c>
      <c r="O53" s="55">
        <v>421</v>
      </c>
      <c r="Q53" s="38">
        <v>18</v>
      </c>
      <c r="R53" s="36" t="s">
        <v>32</v>
      </c>
      <c r="S53" s="39">
        <v>212</v>
      </c>
      <c r="T53" s="55">
        <v>150</v>
      </c>
      <c r="U53" s="39">
        <v>235</v>
      </c>
      <c r="V53" s="55">
        <v>597</v>
      </c>
      <c r="W53" s="55">
        <v>597</v>
      </c>
      <c r="Y53" s="38">
        <v>18</v>
      </c>
      <c r="Z53" s="36" t="s">
        <v>12</v>
      </c>
      <c r="AA53" s="55">
        <v>168</v>
      </c>
      <c r="AB53" s="55">
        <v>174</v>
      </c>
      <c r="AC53" s="55">
        <v>172</v>
      </c>
      <c r="AD53" s="55">
        <v>514</v>
      </c>
      <c r="AE53" s="55">
        <v>514</v>
      </c>
    </row>
    <row r="54" spans="1:31" ht="13.5" thickBot="1" x14ac:dyDescent="0.25">
      <c r="A54" s="38">
        <v>19</v>
      </c>
      <c r="B54" s="36" t="s">
        <v>10</v>
      </c>
      <c r="C54" s="38">
        <v>160</v>
      </c>
      <c r="D54" s="38">
        <v>197</v>
      </c>
      <c r="E54" s="38">
        <v>136</v>
      </c>
      <c r="F54" s="38">
        <v>493</v>
      </c>
      <c r="G54" s="38">
        <v>493</v>
      </c>
      <c r="I54" s="38">
        <v>19</v>
      </c>
      <c r="J54" s="36" t="s">
        <v>43</v>
      </c>
      <c r="K54" s="55">
        <v>164</v>
      </c>
      <c r="L54" s="55">
        <v>182</v>
      </c>
      <c r="M54" s="55">
        <v>180</v>
      </c>
      <c r="N54" s="55">
        <v>526</v>
      </c>
      <c r="O54" s="55">
        <v>526</v>
      </c>
      <c r="Q54" s="38">
        <v>19</v>
      </c>
      <c r="R54" s="36" t="s">
        <v>60</v>
      </c>
      <c r="S54" s="55">
        <v>125</v>
      </c>
      <c r="T54" s="39">
        <v>202</v>
      </c>
      <c r="U54" s="55">
        <v>157</v>
      </c>
      <c r="V54" s="55">
        <v>484</v>
      </c>
      <c r="W54" s="55">
        <v>484</v>
      </c>
      <c r="Y54" s="38">
        <v>19</v>
      </c>
      <c r="Z54" s="36" t="s">
        <v>67</v>
      </c>
      <c r="AA54" s="55">
        <v>167</v>
      </c>
      <c r="AB54" s="55">
        <v>155</v>
      </c>
      <c r="AC54" s="55">
        <v>182</v>
      </c>
      <c r="AD54" s="55">
        <v>504</v>
      </c>
      <c r="AE54" s="55">
        <v>504</v>
      </c>
    </row>
    <row r="55" spans="1:31" ht="13.5" thickBot="1" x14ac:dyDescent="0.25">
      <c r="A55" s="38">
        <v>20</v>
      </c>
      <c r="B55" s="36" t="s">
        <v>26</v>
      </c>
      <c r="C55" s="38">
        <v>148</v>
      </c>
      <c r="D55" s="38">
        <v>157</v>
      </c>
      <c r="E55" s="38">
        <v>182</v>
      </c>
      <c r="F55" s="38">
        <v>487</v>
      </c>
      <c r="G55" s="38">
        <v>487</v>
      </c>
      <c r="I55" s="38">
        <v>20</v>
      </c>
      <c r="J55" s="36" t="s">
        <v>39</v>
      </c>
      <c r="K55" s="55">
        <v>183</v>
      </c>
      <c r="L55" s="55">
        <v>158</v>
      </c>
      <c r="M55" s="55">
        <v>171</v>
      </c>
      <c r="N55" s="55">
        <v>512</v>
      </c>
      <c r="O55" s="55">
        <v>512</v>
      </c>
      <c r="Q55" s="38">
        <v>20</v>
      </c>
      <c r="R55" s="36" t="s">
        <v>49</v>
      </c>
      <c r="S55" s="55">
        <v>176</v>
      </c>
      <c r="T55" s="55">
        <v>192</v>
      </c>
      <c r="U55" s="55">
        <v>168</v>
      </c>
      <c r="V55" s="55">
        <v>536</v>
      </c>
      <c r="W55" s="55">
        <v>536</v>
      </c>
      <c r="Y55" s="38">
        <v>20</v>
      </c>
      <c r="Z55" s="36" t="s">
        <v>24</v>
      </c>
      <c r="AA55" s="55">
        <v>166</v>
      </c>
      <c r="AB55" s="55">
        <v>153</v>
      </c>
      <c r="AC55" s="55">
        <v>165</v>
      </c>
      <c r="AD55" s="55">
        <v>484</v>
      </c>
      <c r="AE55" s="55">
        <v>484</v>
      </c>
    </row>
    <row r="56" spans="1:31" ht="13.5" thickBot="1" x14ac:dyDescent="0.25">
      <c r="A56" s="38">
        <v>21</v>
      </c>
      <c r="B56" s="36" t="s">
        <v>70</v>
      </c>
      <c r="C56" s="38">
        <v>169</v>
      </c>
      <c r="D56" s="38">
        <v>141</v>
      </c>
      <c r="E56" s="38">
        <v>169</v>
      </c>
      <c r="F56" s="38">
        <v>479</v>
      </c>
      <c r="G56" s="38">
        <v>479</v>
      </c>
      <c r="I56" s="38">
        <v>21</v>
      </c>
      <c r="J56" s="36" t="s">
        <v>44</v>
      </c>
      <c r="K56" s="55">
        <v>160</v>
      </c>
      <c r="L56" s="55">
        <v>178</v>
      </c>
      <c r="M56" s="55">
        <v>145</v>
      </c>
      <c r="N56" s="55">
        <v>483</v>
      </c>
      <c r="O56" s="55">
        <v>483</v>
      </c>
      <c r="Q56" s="38">
        <v>21</v>
      </c>
      <c r="R56" s="36" t="s">
        <v>13</v>
      </c>
      <c r="S56" s="55">
        <v>191</v>
      </c>
      <c r="T56" s="39">
        <v>205</v>
      </c>
      <c r="U56" s="55">
        <v>153</v>
      </c>
      <c r="V56" s="55">
        <v>549</v>
      </c>
      <c r="W56" s="55">
        <v>549</v>
      </c>
      <c r="Y56" s="38">
        <v>21</v>
      </c>
      <c r="Z56" s="36" t="s">
        <v>43</v>
      </c>
      <c r="AA56" s="55">
        <v>127</v>
      </c>
      <c r="AB56" s="55">
        <v>126</v>
      </c>
      <c r="AC56" s="55">
        <v>181</v>
      </c>
      <c r="AD56" s="55">
        <v>434</v>
      </c>
      <c r="AE56" s="55">
        <v>434</v>
      </c>
    </row>
    <row r="57" spans="1:31" ht="13.5" thickBot="1" x14ac:dyDescent="0.25">
      <c r="A57" s="38">
        <v>22</v>
      </c>
      <c r="B57" s="36" t="s">
        <v>34</v>
      </c>
      <c r="C57" s="38">
        <v>168</v>
      </c>
      <c r="D57" s="38">
        <v>172</v>
      </c>
      <c r="E57" s="38">
        <v>135</v>
      </c>
      <c r="F57" s="38">
        <v>475</v>
      </c>
      <c r="G57" s="38">
        <v>475</v>
      </c>
      <c r="I57" s="38">
        <v>22</v>
      </c>
      <c r="J57" s="36" t="s">
        <v>53</v>
      </c>
      <c r="K57" s="55">
        <v>177</v>
      </c>
      <c r="L57" s="55">
        <v>151</v>
      </c>
      <c r="M57" s="39">
        <v>215</v>
      </c>
      <c r="N57" s="55">
        <v>543</v>
      </c>
      <c r="O57" s="55">
        <v>543</v>
      </c>
      <c r="Q57" s="38">
        <v>22</v>
      </c>
      <c r="R57" s="36" t="s">
        <v>39</v>
      </c>
      <c r="S57" s="55">
        <v>167</v>
      </c>
      <c r="T57" s="55">
        <v>158</v>
      </c>
      <c r="U57" s="39">
        <v>207</v>
      </c>
      <c r="V57" s="55">
        <v>532</v>
      </c>
      <c r="W57" s="55">
        <v>532</v>
      </c>
      <c r="Y57" s="38">
        <v>22</v>
      </c>
      <c r="Z57" s="36" t="s">
        <v>39</v>
      </c>
      <c r="AA57" s="55">
        <v>123</v>
      </c>
      <c r="AB57" s="55">
        <v>157</v>
      </c>
      <c r="AC57" s="55">
        <v>164</v>
      </c>
      <c r="AD57" s="55">
        <v>444</v>
      </c>
      <c r="AE57" s="55">
        <v>444</v>
      </c>
    </row>
    <row r="58" spans="1:31" ht="13.5" thickBot="1" x14ac:dyDescent="0.25">
      <c r="A58" s="38">
        <v>23</v>
      </c>
      <c r="B58" s="36" t="s">
        <v>57</v>
      </c>
      <c r="C58" s="38">
        <v>140</v>
      </c>
      <c r="D58" s="38">
        <v>135</v>
      </c>
      <c r="E58" s="38">
        <v>187</v>
      </c>
      <c r="F58" s="38">
        <v>462</v>
      </c>
      <c r="G58" s="38">
        <v>462</v>
      </c>
      <c r="I58" s="38">
        <v>23</v>
      </c>
      <c r="J58" s="36" t="s">
        <v>14</v>
      </c>
      <c r="K58" s="55">
        <v>117</v>
      </c>
      <c r="L58" s="55">
        <v>120</v>
      </c>
      <c r="M58" s="55">
        <v>142</v>
      </c>
      <c r="N58" s="55">
        <v>379</v>
      </c>
      <c r="O58" s="55">
        <v>379</v>
      </c>
      <c r="Q58" s="38">
        <v>23</v>
      </c>
      <c r="R58" s="36" t="s">
        <v>44</v>
      </c>
      <c r="S58" s="55">
        <v>153</v>
      </c>
      <c r="T58" s="55">
        <v>126</v>
      </c>
      <c r="U58" s="55">
        <v>136</v>
      </c>
      <c r="V58" s="55">
        <v>415</v>
      </c>
      <c r="W58" s="55">
        <v>415</v>
      </c>
      <c r="Y58" s="38">
        <v>23</v>
      </c>
      <c r="Z58" s="36" t="s">
        <v>53</v>
      </c>
      <c r="AA58" s="39">
        <v>204</v>
      </c>
      <c r="AB58" s="55">
        <v>134</v>
      </c>
      <c r="AC58" s="55">
        <v>165</v>
      </c>
      <c r="AD58" s="55">
        <v>503</v>
      </c>
      <c r="AE58" s="55">
        <v>503</v>
      </c>
    </row>
    <row r="59" spans="1:31" ht="13.5" thickBot="1" x14ac:dyDescent="0.25">
      <c r="A59" s="38">
        <v>24</v>
      </c>
      <c r="B59" s="36" t="s">
        <v>33</v>
      </c>
      <c r="C59" s="38">
        <v>135</v>
      </c>
      <c r="D59" s="38">
        <v>163</v>
      </c>
      <c r="E59" s="38">
        <v>138</v>
      </c>
      <c r="F59" s="38">
        <v>436</v>
      </c>
      <c r="G59" s="38">
        <v>436</v>
      </c>
      <c r="I59" s="38">
        <v>24</v>
      </c>
      <c r="J59" s="36" t="s">
        <v>55</v>
      </c>
      <c r="K59" s="55">
        <v>115</v>
      </c>
      <c r="L59" s="55">
        <v>161</v>
      </c>
      <c r="M59" s="55">
        <v>148</v>
      </c>
      <c r="N59" s="55">
        <v>424</v>
      </c>
      <c r="O59" s="55">
        <v>424</v>
      </c>
      <c r="Q59" s="38">
        <v>24</v>
      </c>
      <c r="R59" s="36" t="s">
        <v>76</v>
      </c>
      <c r="S59" s="55">
        <v>160</v>
      </c>
      <c r="T59" s="55">
        <v>132</v>
      </c>
      <c r="U59" s="55">
        <v>137</v>
      </c>
      <c r="V59" s="55">
        <v>429</v>
      </c>
      <c r="W59" s="55">
        <v>429</v>
      </c>
      <c r="Y59" s="38">
        <v>24</v>
      </c>
      <c r="Z59" s="36" t="s">
        <v>14</v>
      </c>
      <c r="AA59" s="55">
        <v>151</v>
      </c>
      <c r="AB59" s="55">
        <v>155</v>
      </c>
      <c r="AC59" s="55">
        <v>145</v>
      </c>
      <c r="AD59" s="55">
        <v>451</v>
      </c>
      <c r="AE59" s="55">
        <v>451</v>
      </c>
    </row>
    <row r="60" spans="1:31" ht="13.5" thickBot="1" x14ac:dyDescent="0.25">
      <c r="A60" s="38">
        <v>25</v>
      </c>
      <c r="B60" s="36" t="s">
        <v>14</v>
      </c>
      <c r="C60" s="38">
        <v>129</v>
      </c>
      <c r="D60" s="38">
        <v>163</v>
      </c>
      <c r="E60" s="38">
        <v>135</v>
      </c>
      <c r="F60" s="38">
        <v>427</v>
      </c>
      <c r="G60" s="38">
        <v>427</v>
      </c>
      <c r="I60" s="38">
        <v>25</v>
      </c>
      <c r="J60" s="36" t="s">
        <v>33</v>
      </c>
      <c r="K60" s="55">
        <v>111</v>
      </c>
      <c r="L60" s="55">
        <v>135</v>
      </c>
      <c r="M60" s="55">
        <v>160</v>
      </c>
      <c r="N60" s="55">
        <v>406</v>
      </c>
      <c r="O60" s="55">
        <v>406</v>
      </c>
      <c r="Q60" s="38">
        <v>25</v>
      </c>
      <c r="R60" s="36" t="s">
        <v>15</v>
      </c>
      <c r="S60" s="55">
        <v>146</v>
      </c>
      <c r="T60" s="55">
        <v>168</v>
      </c>
      <c r="U60" s="55">
        <v>158</v>
      </c>
      <c r="V60" s="55">
        <v>472</v>
      </c>
      <c r="W60" s="55">
        <v>472</v>
      </c>
      <c r="Y60" s="38">
        <v>25</v>
      </c>
      <c r="Z60" s="36" t="s">
        <v>15</v>
      </c>
      <c r="AA60" s="55">
        <v>144</v>
      </c>
      <c r="AB60" s="55">
        <v>170</v>
      </c>
      <c r="AC60" s="55">
        <v>171</v>
      </c>
      <c r="AD60" s="55">
        <v>485</v>
      </c>
      <c r="AE60" s="55">
        <v>485</v>
      </c>
    </row>
    <row r="61" spans="1:31" ht="13.5" thickBot="1" x14ac:dyDescent="0.25">
      <c r="A61" s="38">
        <v>26</v>
      </c>
      <c r="B61" s="36" t="s">
        <v>66</v>
      </c>
      <c r="C61" s="38">
        <v>127</v>
      </c>
      <c r="D61" s="38">
        <v>137</v>
      </c>
      <c r="E61" s="38">
        <v>141</v>
      </c>
      <c r="F61" s="38">
        <v>405</v>
      </c>
      <c r="G61" s="38">
        <v>405</v>
      </c>
      <c r="I61" s="38">
        <v>26</v>
      </c>
      <c r="J61" s="36" t="s">
        <v>16</v>
      </c>
      <c r="K61" s="55">
        <v>128</v>
      </c>
      <c r="L61" s="39">
        <v>201</v>
      </c>
      <c r="M61" s="55">
        <v>189</v>
      </c>
      <c r="N61" s="55">
        <v>518</v>
      </c>
      <c r="O61" s="55">
        <v>518</v>
      </c>
      <c r="Q61" s="38">
        <v>26</v>
      </c>
      <c r="R61" s="36" t="s">
        <v>33</v>
      </c>
      <c r="S61" s="55">
        <v>148</v>
      </c>
      <c r="T61" s="55">
        <v>165</v>
      </c>
      <c r="U61" s="55">
        <v>123</v>
      </c>
      <c r="V61" s="55">
        <v>436</v>
      </c>
      <c r="W61" s="55">
        <v>436</v>
      </c>
      <c r="Y61" s="38">
        <v>26</v>
      </c>
      <c r="Z61" s="36" t="s">
        <v>33</v>
      </c>
      <c r="AA61" s="55">
        <v>192</v>
      </c>
      <c r="AB61" s="55">
        <v>160</v>
      </c>
      <c r="AC61" s="39">
        <v>211</v>
      </c>
      <c r="AD61" s="55">
        <v>563</v>
      </c>
      <c r="AE61" s="55">
        <v>563</v>
      </c>
    </row>
    <row r="62" spans="1:31" ht="13.5" thickBot="1" x14ac:dyDescent="0.25">
      <c r="A62" s="38">
        <v>27</v>
      </c>
      <c r="B62" s="36" t="s">
        <v>23</v>
      </c>
      <c r="C62" s="38">
        <v>126</v>
      </c>
      <c r="D62" s="38">
        <v>113</v>
      </c>
      <c r="E62" s="38">
        <v>154</v>
      </c>
      <c r="F62" s="38">
        <v>393</v>
      </c>
      <c r="G62" s="38">
        <v>393</v>
      </c>
      <c r="I62" s="38">
        <v>27</v>
      </c>
      <c r="J62" s="36" t="s">
        <v>48</v>
      </c>
      <c r="K62" s="39">
        <v>200</v>
      </c>
      <c r="L62" s="39">
        <v>226</v>
      </c>
      <c r="M62" s="39">
        <v>202</v>
      </c>
      <c r="N62" s="55">
        <v>628</v>
      </c>
      <c r="O62" s="55">
        <v>628</v>
      </c>
      <c r="Q62" s="38">
        <v>27</v>
      </c>
      <c r="R62" s="36" t="s">
        <v>16</v>
      </c>
      <c r="S62" s="39">
        <v>224</v>
      </c>
      <c r="T62" s="55">
        <v>190</v>
      </c>
      <c r="U62" s="39">
        <v>209</v>
      </c>
      <c r="V62" s="55">
        <v>623</v>
      </c>
      <c r="W62" s="55">
        <v>623</v>
      </c>
      <c r="Y62" s="38">
        <v>27</v>
      </c>
      <c r="Z62" s="36" t="s">
        <v>16</v>
      </c>
      <c r="AA62" s="55">
        <v>176</v>
      </c>
      <c r="AB62" s="55">
        <v>179</v>
      </c>
      <c r="AC62" s="55">
        <v>167</v>
      </c>
      <c r="AD62" s="55">
        <v>522</v>
      </c>
      <c r="AE62" s="55">
        <v>522</v>
      </c>
    </row>
    <row r="63" spans="1:31" ht="13.5" thickBot="1" x14ac:dyDescent="0.25">
      <c r="A63" s="38">
        <v>28</v>
      </c>
      <c r="B63" s="36" t="s">
        <v>44</v>
      </c>
      <c r="C63" s="38">
        <v>152</v>
      </c>
      <c r="D63" s="38">
        <v>117</v>
      </c>
      <c r="E63" s="38">
        <v>112</v>
      </c>
      <c r="F63" s="38">
        <v>381</v>
      </c>
      <c r="G63" s="38">
        <v>381</v>
      </c>
      <c r="I63" s="38">
        <v>28</v>
      </c>
      <c r="J63" s="36" t="s">
        <v>20</v>
      </c>
      <c r="K63" s="55">
        <v>147</v>
      </c>
      <c r="L63" s="55">
        <v>199</v>
      </c>
      <c r="M63" s="55">
        <v>147</v>
      </c>
      <c r="N63" s="55">
        <v>493</v>
      </c>
      <c r="O63" s="55">
        <v>493</v>
      </c>
      <c r="Q63" s="38">
        <v>28</v>
      </c>
      <c r="R63" s="36" t="s">
        <v>66</v>
      </c>
      <c r="S63" s="55">
        <v>169</v>
      </c>
      <c r="T63" s="55">
        <v>169</v>
      </c>
      <c r="U63" s="55">
        <v>129</v>
      </c>
      <c r="V63" s="55">
        <v>467</v>
      </c>
      <c r="W63" s="55">
        <v>467</v>
      </c>
      <c r="Y63" s="38">
        <v>28</v>
      </c>
      <c r="Z63" s="36" t="s">
        <v>48</v>
      </c>
      <c r="AA63" s="39">
        <v>212</v>
      </c>
      <c r="AB63" s="39">
        <v>236</v>
      </c>
      <c r="AC63" s="55">
        <v>186</v>
      </c>
      <c r="AD63" s="55">
        <v>634</v>
      </c>
      <c r="AE63" s="55">
        <v>634</v>
      </c>
    </row>
    <row r="64" spans="1:31" ht="13.5" thickBot="1" x14ac:dyDescent="0.25">
      <c r="A64" s="38">
        <v>29</v>
      </c>
      <c r="B64" s="36" t="s">
        <v>8</v>
      </c>
      <c r="C64" s="38">
        <v>125</v>
      </c>
      <c r="D64" s="38">
        <v>122</v>
      </c>
      <c r="E64" s="38">
        <v>133</v>
      </c>
      <c r="F64" s="38">
        <v>380</v>
      </c>
      <c r="G64" s="38">
        <v>380</v>
      </c>
      <c r="I64" s="38">
        <v>29</v>
      </c>
      <c r="J64" s="36" t="s">
        <v>75</v>
      </c>
      <c r="K64" s="55">
        <v>112</v>
      </c>
      <c r="L64" s="55">
        <v>153</v>
      </c>
      <c r="M64" s="55">
        <v>150</v>
      </c>
      <c r="N64" s="55">
        <v>415</v>
      </c>
      <c r="O64" s="55">
        <v>415</v>
      </c>
      <c r="Q64" s="38">
        <v>29</v>
      </c>
      <c r="R64" s="36" t="s">
        <v>58</v>
      </c>
      <c r="S64" s="55">
        <v>164</v>
      </c>
      <c r="T64" s="55">
        <v>163</v>
      </c>
      <c r="U64" s="55">
        <v>184</v>
      </c>
      <c r="V64" s="55">
        <v>511</v>
      </c>
      <c r="W64" s="55">
        <v>511</v>
      </c>
      <c r="Y64" s="38">
        <v>29</v>
      </c>
      <c r="Z64" s="36" t="s">
        <v>75</v>
      </c>
      <c r="AA64" s="55">
        <v>164</v>
      </c>
      <c r="AB64" s="55">
        <v>157</v>
      </c>
      <c r="AC64" s="55">
        <v>159</v>
      </c>
      <c r="AD64" s="55">
        <v>480</v>
      </c>
      <c r="AE64" s="55">
        <v>480</v>
      </c>
    </row>
    <row r="65" spans="1:31" ht="13.5" thickBot="1" x14ac:dyDescent="0.25">
      <c r="A65" s="38">
        <v>30</v>
      </c>
      <c r="B65" s="36" t="s">
        <v>25</v>
      </c>
      <c r="C65" s="38">
        <v>129</v>
      </c>
      <c r="D65" s="38">
        <v>164</v>
      </c>
      <c r="E65" s="38">
        <v>182</v>
      </c>
      <c r="F65" s="38">
        <v>475</v>
      </c>
      <c r="G65" s="38">
        <v>475</v>
      </c>
      <c r="I65" s="38">
        <v>30</v>
      </c>
      <c r="J65" s="36" t="s">
        <v>50</v>
      </c>
      <c r="K65" s="55">
        <v>162</v>
      </c>
      <c r="L65" s="55">
        <v>194</v>
      </c>
      <c r="M65" s="55">
        <v>188</v>
      </c>
      <c r="N65" s="55">
        <v>544</v>
      </c>
      <c r="O65" s="55">
        <v>544</v>
      </c>
      <c r="Q65" s="38">
        <v>30</v>
      </c>
      <c r="R65" s="36" t="s">
        <v>50</v>
      </c>
      <c r="S65" s="55">
        <v>181</v>
      </c>
      <c r="T65" s="55">
        <v>167</v>
      </c>
      <c r="U65" s="55">
        <v>159</v>
      </c>
      <c r="V65" s="55">
        <v>507</v>
      </c>
      <c r="W65" s="55">
        <v>507</v>
      </c>
      <c r="Y65" s="38">
        <v>30</v>
      </c>
      <c r="Z65" s="36" t="s">
        <v>50</v>
      </c>
      <c r="AA65" s="39">
        <v>200</v>
      </c>
      <c r="AB65" s="55">
        <v>158</v>
      </c>
      <c r="AC65" s="55">
        <v>194</v>
      </c>
      <c r="AD65" s="55">
        <v>552</v>
      </c>
      <c r="AE65" s="55">
        <v>552</v>
      </c>
    </row>
    <row r="66" spans="1:31" x14ac:dyDescent="0.2">
      <c r="C66" s="16">
        <f>SUM(C36:C65)</f>
        <v>5110</v>
      </c>
      <c r="D66" s="16">
        <f>SUM(D36:D65)</f>
        <v>5225</v>
      </c>
      <c r="E66" s="16">
        <f>SUM(E36:E65)</f>
        <v>4945</v>
      </c>
      <c r="F66" s="16">
        <f>SUM(F36:F65)</f>
        <v>15280</v>
      </c>
      <c r="G66" s="16">
        <f>SUM(F66/90)</f>
        <v>169.77777777777777</v>
      </c>
      <c r="K66" s="16">
        <f>SUM(K36:K65)</f>
        <v>4930</v>
      </c>
      <c r="L66" s="16">
        <f t="shared" ref="L66:M66" si="8">SUM(L36:L65)</f>
        <v>5272</v>
      </c>
      <c r="M66" s="16">
        <f t="shared" si="8"/>
        <v>5184</v>
      </c>
      <c r="N66" s="16">
        <f>SUM(N36:N65)</f>
        <v>15386</v>
      </c>
      <c r="O66" s="16">
        <f>SUM(N66/90)</f>
        <v>170.95555555555555</v>
      </c>
      <c r="S66" s="16">
        <f>SUM(S36:S65)</f>
        <v>5210</v>
      </c>
      <c r="T66" s="16">
        <f t="shared" ref="T66" si="9">SUM(T36:T65)</f>
        <v>5213</v>
      </c>
      <c r="U66" s="16">
        <f t="shared" ref="U66" si="10">SUM(U36:U65)</f>
        <v>5159</v>
      </c>
      <c r="V66" s="16">
        <f>SUM(V36:V65)</f>
        <v>15582</v>
      </c>
      <c r="W66" s="16">
        <f>SUM(V66/90)</f>
        <v>173.13333333333333</v>
      </c>
      <c r="AA66" s="16">
        <f>SUM(AA36:AA65)</f>
        <v>5159</v>
      </c>
      <c r="AB66" s="16">
        <f t="shared" ref="AB66:AC66" si="11">SUM(AB36:AB65)</f>
        <v>5281</v>
      </c>
      <c r="AC66" s="16">
        <f t="shared" si="11"/>
        <v>5351</v>
      </c>
      <c r="AD66" s="16">
        <f>SUM(AD36:AD65)</f>
        <v>15791</v>
      </c>
      <c r="AE66" s="16">
        <f>SUM(AD66/90)</f>
        <v>175.45555555555555</v>
      </c>
    </row>
  </sheetData>
  <sortState xmlns:xlrd2="http://schemas.microsoft.com/office/spreadsheetml/2017/richdata2" ref="Z36:AE62">
    <sortCondition ref="Z36:Z62"/>
  </sortState>
  <mergeCells count="9">
    <mergeCell ref="AH1:AO1"/>
    <mergeCell ref="Y1:AF1"/>
    <mergeCell ref="Y34:AF34"/>
    <mergeCell ref="A1:H1"/>
    <mergeCell ref="I1:P1"/>
    <mergeCell ref="A34:H34"/>
    <mergeCell ref="I34:P34"/>
    <mergeCell ref="Q1:X1"/>
    <mergeCell ref="Q34:X34"/>
  </mergeCells>
  <hyperlinks>
    <hyperlink ref="B25" r:id="rId1" display="https://bowling.lexerbowling.com/bowlingdemeyrin/ligueinternationale2024-2025-27/pl007.htm" xr:uid="{BA42FACD-1E75-4E6F-BD30-9F9C119C5CBA}"/>
    <hyperlink ref="B29" r:id="rId2" display="https://bowling.lexerbowling.com/bowlingdemeyrin/ligueinternationale2024-2025-27/pl071.htm" xr:uid="{627EFD89-EEB9-4A7F-87C2-8BA4CBD03507}"/>
    <hyperlink ref="B3" r:id="rId3" display="https://bowling.lexerbowling.com/bowlingdemeyrin/ligueinternationale2024-2025-27/pl00C.htm" xr:uid="{EBB7CB3E-DA7D-4D28-BD53-8ABF75AFB445}"/>
    <hyperlink ref="B13" r:id="rId4" display="https://bowling.lexerbowling.com/bowlingdemeyrin/ligueinternationale2024-2025-27/pl06F.htm" xr:uid="{91BC4C49-9676-4998-AA8D-9336DD7E5791}"/>
    <hyperlink ref="B16" r:id="rId5" display="https://bowling.lexerbowling.com/bowlingdemeyrin/ligueinternationale2024-2025-27/pl03A.htm" xr:uid="{7D82349E-077D-4024-8180-16A95C6D845C}"/>
    <hyperlink ref="B7" r:id="rId6" display="https://bowling.lexerbowling.com/bowlingdemeyrin/ligueinternationale2024-2025-27/pl07C.htm" xr:uid="{0966CDD4-35D5-4A05-B02D-BA2B97E9A133}"/>
    <hyperlink ref="B12" r:id="rId7" display="https://bowling.lexerbowling.com/bowlingdemeyrin/ligueinternationale2024-2025-27/pl024.htm" xr:uid="{097464F1-49B2-4CAD-A48F-BF98B843E1CD}"/>
    <hyperlink ref="B8" r:id="rId8" display="https://bowling.lexerbowling.com/bowlingdemeyrin/ligueinternationale2024-2025-27/pl018.htm" xr:uid="{CC1A6FCE-D891-477A-BCAC-054E5E34F2C6}"/>
    <hyperlink ref="B10" r:id="rId9" display="https://bowling.lexerbowling.com/bowlingdemeyrin/ligueinternationale2024-2025-27/pl01E.htm" xr:uid="{D18C0CDA-0C0B-41BA-9717-CDEB9E7524D5}"/>
    <hyperlink ref="B15" r:id="rId10" display="https://bowling.lexerbowling.com/bowlingdemeyrin/ligueinternationale2024-2025-27/pl030.htm" xr:uid="{8C366C20-381A-4180-B93C-CDD393A28B69}"/>
    <hyperlink ref="B5" r:id="rId11" display="https://bowling.lexerbowling.com/bowlingdemeyrin/ligueinternationale2024-2025-27/pl012.htm" xr:uid="{4629D122-E848-48FE-ACF7-AAD8C93AF0B1}"/>
    <hyperlink ref="B22" r:id="rId12" display="https://bowling.lexerbowling.com/bowlingdemeyrin/ligueinternationale2024-2025-27/pl09C.htm" xr:uid="{8284E8B8-7BEE-421A-B0F1-7D4E7ED08906}"/>
    <hyperlink ref="B32" r:id="rId13" display="https://bowling.lexerbowling.com/bowlingdemeyrin/ligueinternationale2024-2025-27/pl069.htm" xr:uid="{B0EF2D60-5025-44AE-993A-CFCD00BBE397}"/>
    <hyperlink ref="B6" r:id="rId14" display="https://bowling.lexerbowling.com/bowlingdemeyrin/ligueinternationale2024-2025-27/pl070.htm" xr:uid="{420FE589-F997-4393-84BA-A1C2D8E49198}"/>
    <hyperlink ref="B30" r:id="rId15" display="https://bowling.lexerbowling.com/bowlingdemeyrin/ligueinternationale2024-2025-27/pl08D.htm" xr:uid="{FCF1B88D-6220-4EDA-97C7-190AA4BBBC1D}"/>
    <hyperlink ref="B4" r:id="rId16" display="https://bowling.lexerbowling.com/bowlingdemeyrin/ligueinternationale2024-2025-27/pl07A.htm" xr:uid="{C76BBC5E-304C-487F-BEE2-B48B3AB1DD66}"/>
    <hyperlink ref="B14" r:id="rId17" display="https://bowling.lexerbowling.com/bowlingdemeyrin/ligueinternationale2024-2025-27/pl06E.htm" xr:uid="{901EE219-D0E1-45D3-AC69-96ADC7873F94}"/>
    <hyperlink ref="B23" r:id="rId18" display="https://bowling.lexerbowling.com/bowlingdemeyrin/ligueinternationale2024-2025-27/pl095.htm" xr:uid="{2378A194-5739-4E18-884F-05D0C364CA8A}"/>
    <hyperlink ref="B27" r:id="rId19" display="https://bowling.lexerbowling.com/bowlingdemeyrin/ligueinternationale2024-2025-27/pl04F.htm" xr:uid="{0230BC10-10B1-4A23-AB23-C630B92E6B11}"/>
    <hyperlink ref="B28" r:id="rId20" display="https://bowling.lexerbowling.com/bowlingdemeyrin/ligueinternationale2024-2025-27/pl054.htm" xr:uid="{CE28FF5B-E2B7-4B1A-B309-97E67DE92095}"/>
    <hyperlink ref="B20" r:id="rId21" display="https://bowling.lexerbowling.com/bowlingdemeyrin/ligueinternationale2024-2025-27/pl048.htm" xr:uid="{8793E287-D3E1-41DF-9FA8-DC2FB74517D8}"/>
    <hyperlink ref="B9" r:id="rId22" display="https://bowling.lexerbowling.com/bowlingdemeyrin/ligueinternationale2024-2025-27/pl01A.htm" xr:uid="{651A68A9-0B89-43FC-96E2-05962E82AED5}"/>
    <hyperlink ref="B21" r:id="rId23" display="https://bowling.lexerbowling.com/bowlingdemeyrin/ligueinternationale2024-2025-27/pl049.htm" xr:uid="{DC9068F1-630B-4714-9106-337AD96D8121}"/>
    <hyperlink ref="B24" r:id="rId24" display="https://bowling.lexerbowling.com/bowlingdemeyrin/ligueinternationale2024-2025-27/pl099.htm" xr:uid="{E248A2D4-22AE-4A50-B2E3-CF59C75B4349}"/>
    <hyperlink ref="B17" r:id="rId25" display="https://bowling.lexerbowling.com/bowlingdemeyrin/ligueinternationale2024-2025-27/pl03E.htm" xr:uid="{41742898-5ADC-42F7-9A14-41C4A38793E4}"/>
    <hyperlink ref="B31" r:id="rId26" display="https://bowling.lexerbowling.com/bowlingdemeyrin/ligueinternationale2024-2025-27/pl072.htm" xr:uid="{97C2A660-0EC3-46E5-BC3B-798B6CD17080}"/>
    <hyperlink ref="B11" r:id="rId27" display="https://bowling.lexerbowling.com/bowlingdemeyrin/ligueinternationale2024-2025-27/pl022.htm" xr:uid="{783A8DCC-E9D0-4B2B-AAC5-DF10CD4260FA}"/>
    <hyperlink ref="B19" r:id="rId28" display="https://bowling.lexerbowling.com/bowlingdemeyrin/ligueinternationale2024-2025-27/pl098.htm" xr:uid="{5215E3EB-6A2B-4D4A-A2E0-52E57B38FB6F}"/>
    <hyperlink ref="B26" r:id="rId29" display="https://bowling.lexerbowling.com/bowlingdemeyrin/ligueinternationale2024-2025-27/pl08F.htm" xr:uid="{E56A045A-6609-4CBC-8DE2-3F80FB755420}"/>
    <hyperlink ref="B18" r:id="rId30" display="https://bowling.lexerbowling.com/bowlingdemeyrin/ligueinternationale2024-2025-27/pl03F.htm" xr:uid="{B866885B-7807-4029-B725-D19663E8E080}"/>
    <hyperlink ref="B36" r:id="rId31" display="https://bowling.lexerbowling.com/bowlingdemeyrin/ligueinternationale2024-2025-27/pl05D.htm" xr:uid="{D297D2E5-A5A8-412A-959D-905A4808F561}"/>
    <hyperlink ref="B37" r:id="rId32" display="https://bowling.lexerbowling.com/bowlingdemeyrin/ligueinternationale2024-2025-27/pl06F.htm" xr:uid="{4989CB8E-2C5B-47DA-8F5A-EDD396504F45}"/>
    <hyperlink ref="B38" r:id="rId33" display="https://bowling.lexerbowling.com/bowlingdemeyrin/ligueinternationale2024-2025-27/pl012.htm" xr:uid="{A7F9529B-D562-4A2A-BD85-95C655DDE5D0}"/>
    <hyperlink ref="B39" r:id="rId34" display="https://bowling.lexerbowling.com/bowlingdemeyrin/ligueinternationale2024-2025-27/pl071.htm" xr:uid="{EB659E21-F7BE-44F5-A42B-2188589498E7}"/>
    <hyperlink ref="B40" r:id="rId35" display="https://bowling.lexerbowling.com/bowlingdemeyrin/ligueinternationale2024-2025-27/pl09B.htm" xr:uid="{B6E8B868-6C19-4204-ACD5-5E966B20369E}"/>
    <hyperlink ref="B41" r:id="rId36" display="https://bowling.lexerbowling.com/bowlingdemeyrin/ligueinternationale2024-2025-27/pl031.htm" xr:uid="{C1F24EE6-6FF6-455A-8CC4-D3CE59CA5610}"/>
    <hyperlink ref="B42" r:id="rId37" display="https://bowling.lexerbowling.com/bowlingdemeyrin/ligueinternationale2024-2025-27/pl03A.htm" xr:uid="{735F9340-5B4D-4B27-8D64-686C42A8D159}"/>
    <hyperlink ref="B43" r:id="rId38" display="https://bowling.lexerbowling.com/bowlingdemeyrin/ligueinternationale2024-2025-27/pl070.htm" xr:uid="{B028ADD9-5E6E-435F-BC4B-029E7BED4A86}"/>
    <hyperlink ref="B44" r:id="rId39" display="https://bowling.lexerbowling.com/bowlingdemeyrin/ligueinternationale2024-2025-27/pl069.htm" xr:uid="{EE93B7D2-8FAA-44B9-A92D-61392271769D}"/>
    <hyperlink ref="B45" r:id="rId40" display="https://bowling.lexerbowling.com/bowlingdemeyrin/ligueinternationale2024-2025-27/pl047.htm" xr:uid="{9BD9EF0E-3DFA-4301-ADC6-AF352E4CD76D}"/>
    <hyperlink ref="B46" r:id="rId41" display="https://bowling.lexerbowling.com/bowlingdemeyrin/ligueinternationale2024-2025-27/pl07A.htm" xr:uid="{828325C8-1BB9-41EC-AB05-3D7236C9CFC6}"/>
    <hyperlink ref="B47" r:id="rId42" display="https://bowling.lexerbowling.com/bowlingdemeyrin/ligueinternationale2024-2025-27/pl030.htm" xr:uid="{5A0CB75A-D8B5-4BF7-A486-0E3C34E207AE}"/>
    <hyperlink ref="B48" r:id="rId43" display="https://bowling.lexerbowling.com/bowlingdemeyrin/ligueinternationale2024-2025-27/pl01E.htm" xr:uid="{7FDD33C5-02CB-483D-ADA2-F08B994705AA}"/>
    <hyperlink ref="B49" r:id="rId44" display="https://bowling.lexerbowling.com/bowlingdemeyrin/ligueinternationale2024-2025-27/pl018.htm" xr:uid="{D8BA6684-8DDB-4571-B89C-D3A8C78153F9}"/>
    <hyperlink ref="B50" r:id="rId45" display="https://bowling.lexerbowling.com/bowlingdemeyrin/ligueinternationale2024-2025-27/pl06E.htm" xr:uid="{ACA93E13-0DD0-4039-A41A-C415BA759FB1}"/>
    <hyperlink ref="B51" r:id="rId46" display="https://bowling.lexerbowling.com/bowlingdemeyrin/ligueinternationale2024-2025-27/pl07C.htm" xr:uid="{246EDDB8-46BF-49D5-BD6C-D2DDF5C90E92}"/>
    <hyperlink ref="B52" r:id="rId47" display="https://bowling.lexerbowling.com/bowlingdemeyrin/ligueinternationale2024-2025-27/pl02C.htm" xr:uid="{E792909B-1B12-4BB7-AF2D-C322B6B13864}"/>
    <hyperlink ref="B53" r:id="rId48" display="https://bowling.lexerbowling.com/bowlingdemeyrin/ligueinternationale2024-2025-27/pl09A.htm" xr:uid="{6CA91439-5C4B-4D10-A178-378DA5E4E377}"/>
    <hyperlink ref="B54" r:id="rId49" display="https://bowling.lexerbowling.com/bowlingdemeyrin/ligueinternationale2024-2025-27/pl074.htm" xr:uid="{32A0893A-0791-4486-9468-759BAD367375}"/>
    <hyperlink ref="B55" r:id="rId50" display="https://bowling.lexerbowling.com/bowlingdemeyrin/ligueinternationale2024-2025-27/pl024.htm" xr:uid="{6A556359-A1BF-4939-A212-C3AEDCA31022}"/>
    <hyperlink ref="B56" r:id="rId51" display="https://bowling.lexerbowling.com/bowlingdemeyrin/ligueinternationale2024-2025-27/pl090.htm" xr:uid="{F560A5F1-42E9-48F9-A494-FC086220B0B8}"/>
    <hyperlink ref="B57" r:id="rId52" display="https://bowling.lexerbowling.com/bowlingdemeyrin/ligueinternationale2024-2025-27/pl054.htm" xr:uid="{B90A5C90-2214-4663-81BD-B80544896F1B}"/>
    <hyperlink ref="B58" r:id="rId53" display="https://bowling.lexerbowling.com/bowlingdemeyrin/ligueinternationale2024-2025-27/pl02E.htm" xr:uid="{72EB8607-2E02-4DA8-9117-E8E1F24527E6}"/>
    <hyperlink ref="B59" r:id="rId54" display="https://bowling.lexerbowling.com/bowlingdemeyrin/ligueinternationale2024-2025-27/pl08D.htm" xr:uid="{7434D2B6-DED1-4AF8-8ED6-7DD1912EA1D1}"/>
    <hyperlink ref="B60" r:id="rId55" display="https://bowling.lexerbowling.com/bowlingdemeyrin/ligueinternationale2024-2025-27/pl009.htm" xr:uid="{B079AA7F-B995-499D-B71A-AA7F4D7534EE}"/>
    <hyperlink ref="B61" r:id="rId56" display="https://bowling.lexerbowling.com/bowlingdemeyrin/ligueinternationale2024-2025-27/pl072.htm" xr:uid="{818B07D2-05F9-405E-80EA-87940432E155}"/>
    <hyperlink ref="B62" r:id="rId57" display="https://bowling.lexerbowling.com/bowlingdemeyrin/ligueinternationale2024-2025-27/pl022.htm" xr:uid="{823EBA79-8A81-4AEB-8085-7F7604C3EE93}"/>
    <hyperlink ref="B63" r:id="rId58" display="https://bowling.lexerbowling.com/bowlingdemeyrin/ligueinternationale2024-2025-27/pl099.htm" xr:uid="{667EA6E0-D72D-4DDB-8B1C-67A340D03B57}"/>
    <hyperlink ref="B64" r:id="rId59" display="https://bowling.lexerbowling.com/bowlingdemeyrin/ligueinternationale2024-2025-27/pl01A.htm" xr:uid="{C3ABBBA5-22E1-44E2-B942-6A2FE5BD9C9F}"/>
    <hyperlink ref="B65" r:id="rId60" display="https://bowling.lexerbowling.com/bowlingdemeyrin/ligueinternationale2024-2025-27/pl00B.htm" xr:uid="{045E7B7D-3723-489C-AA06-E2F61F261607}"/>
    <hyperlink ref="J29" r:id="rId61" display="https://bowling.lexerbowling.com/bowlingdemeyrin/ligueinternationale2024-2025-27/pl071.htm" xr:uid="{FD751F9C-8F81-491E-8E09-EAF69A893E4D}"/>
    <hyperlink ref="J14" r:id="rId62" display="https://bowling.lexerbowling.com/bowlingdemeyrin/ligueinternationale2024-2025-27/pl077.htm" xr:uid="{5DD50580-53EA-48E1-BB46-62DAB616E302}"/>
    <hyperlink ref="J13" r:id="rId63" display="https://bowling.lexerbowling.com/bowlingdemeyrin/ligueinternationale2024-2025-27/pl06F.htm" xr:uid="{23E9DEA1-A931-4186-8426-77629F634032}"/>
    <hyperlink ref="J6" r:id="rId64" display="https://bowling.lexerbowling.com/bowlingdemeyrin/ligueinternationale2024-2025-27/pl090.htm" xr:uid="{3B2C7482-2D40-4CB5-AF14-211E0894613D}"/>
    <hyperlink ref="J15" r:id="rId65" display="https://bowling.lexerbowling.com/bowlingdemeyrin/ligueinternationale2024-2025-27/pl02C.htm" xr:uid="{E141A5CF-C2E2-4A95-96D2-4DCA4B7E1701}"/>
    <hyperlink ref="J10" r:id="rId66" display="https://bowling.lexerbowling.com/bowlingdemeyrin/ligueinternationale2024-2025-27/pl01E.htm" xr:uid="{92CA10CE-A42C-4AD2-96E3-30BEA8AA09E8}"/>
    <hyperlink ref="J5" r:id="rId67" display="https://bowling.lexerbowling.com/bowlingdemeyrin/ligueinternationale2024-2025-27/pl012.htm" xr:uid="{BDE13A07-5556-4528-9512-079F14075D84}"/>
    <hyperlink ref="J17" r:id="rId68" display="https://bowling.lexerbowling.com/bowlingdemeyrin/ligueinternationale2024-2025-27/pl030.htm" xr:uid="{D6ED234B-D573-4980-AD24-C9732BC63782}"/>
    <hyperlink ref="J4" r:id="rId69" display="https://bowling.lexerbowling.com/bowlingdemeyrin/ligueinternationale2024-2025-27/pl07A.htm" xr:uid="{4D4A9E95-C009-4DBB-9F6B-F4998C278FFD}"/>
    <hyperlink ref="J8" r:id="rId70" display="https://bowling.lexerbowling.com/bowlingdemeyrin/ligueinternationale2024-2025-27/pl018.htm" xr:uid="{B45FBD1B-3B65-4305-8F59-986E760B5FF5}"/>
    <hyperlink ref="J18" r:id="rId71" display="https://bowling.lexerbowling.com/bowlingdemeyrin/ligueinternationale2024-2025-27/pl03A.htm" xr:uid="{524E05B9-395A-4B6E-9CEA-D92E2D96DD67}"/>
    <hyperlink ref="J32" r:id="rId72" display="https://bowling.lexerbowling.com/bowlingdemeyrin/ligueinternationale2024-2025-27/pl069.htm" xr:uid="{0C7C7B87-A67A-4C6D-B456-881D7628B6ED}"/>
    <hyperlink ref="J21" r:id="rId73" display="https://bowling.lexerbowling.com/bowlingdemeyrin/ligueinternationale2024-2025-27/pl047.htm" xr:uid="{5D1A7A09-28A6-4E9E-A4A1-D12414D3160B}"/>
    <hyperlink ref="J23" r:id="rId74" display="https://bowling.lexerbowling.com/bowlingdemeyrin/ligueinternationale2024-2025-27/pl049.htm" xr:uid="{A30A9770-55B9-45C5-8835-C725D2653D8C}"/>
    <hyperlink ref="J7" r:id="rId75" display="https://bowling.lexerbowling.com/bowlingdemeyrin/ligueinternationale2024-2025-27/pl07C.htm" xr:uid="{4CCE5851-B380-473F-9E0B-6FE9DD549451}"/>
    <hyperlink ref="J28" r:id="rId76" display="https://bowling.lexerbowling.com/bowlingdemeyrin/ligueinternationale2024-2025-27/pl054.htm" xr:uid="{0C55C1CE-6FC9-4232-9792-94499DCADB78}"/>
    <hyperlink ref="J24" r:id="rId77" display="https://bowling.lexerbowling.com/bowlingdemeyrin/ligueinternationale2024-2025-27/pl097.htm" xr:uid="{1AB11845-C523-4E8D-B687-2960B919881C}"/>
    <hyperlink ref="J11" r:id="rId78" display="https://bowling.lexerbowling.com/bowlingdemeyrin/ligueinternationale2024-2025-27/pl074.htm" xr:uid="{B5E9E6DE-83F5-40AD-9E9D-7B869516A5AB}"/>
    <hyperlink ref="J12" r:id="rId79" display="https://bowling.lexerbowling.com/bowlingdemeyrin/ligueinternationale2024-2025-27/pl022.htm" xr:uid="{2633D10A-90EA-4490-945E-68957AC55C4B}"/>
    <hyperlink ref="J19" r:id="rId80" display="https://bowling.lexerbowling.com/bowlingdemeyrin/ligueinternationale2024-2025-27/pl03E.htm" xr:uid="{A185D9A7-1468-47C7-A165-78AFA6325562}"/>
    <hyperlink ref="J25" r:id="rId81" display="https://bowling.lexerbowling.com/bowlingdemeyrin/ligueinternationale2024-2025-27/pl099.htm" xr:uid="{942F5943-6038-4C67-9623-4B8CCDDCB058}"/>
    <hyperlink ref="J16" r:id="rId82" display="https://bowling.lexerbowling.com/bowlingdemeyrin/ligueinternationale2024-2025-27/pl06E.htm" xr:uid="{549C41DB-6148-4826-897E-2A642952FD41}"/>
    <hyperlink ref="J30" r:id="rId83" display="https://bowling.lexerbowling.com/bowlingdemeyrin/ligueinternationale2024-2025-27/pl08D.htm" xr:uid="{B974F240-EFF1-4F3A-874B-9D71DD71A93F}"/>
    <hyperlink ref="J22" r:id="rId84" display="https://bowling.lexerbowling.com/bowlingdemeyrin/ligueinternationale2024-2025-27/pl048.htm" xr:uid="{A9567CCC-586B-4FB6-BF59-DEDF7F7C8A6D}"/>
    <hyperlink ref="J9" r:id="rId85" display="https://bowling.lexerbowling.com/bowlingdemeyrin/ligueinternationale2024-2025-27/pl01A.htm" xr:uid="{CF090B8F-553A-44AC-B47C-01E778F600D6}"/>
    <hyperlink ref="J31" r:id="rId86" display="https://bowling.lexerbowling.com/bowlingdemeyrin/ligueinternationale2024-2025-27/pl072.htm" xr:uid="{DE6C39FD-849A-4CCB-B91B-69E4AADC68F8}"/>
    <hyperlink ref="J27" r:id="rId87" display="https://bowling.lexerbowling.com/bowlingdemeyrin/ligueinternationale2024-2025-27/pl04F.htm" xr:uid="{8EE981DD-192E-49D8-94A9-F2F75ACEB49B}"/>
    <hyperlink ref="J26" r:id="rId88" display="https://bowling.lexerbowling.com/bowlingdemeyrin/ligueinternationale2024-2025-27/pl08F.htm" xr:uid="{27924587-F53F-4BED-B609-5326D1762C51}"/>
    <hyperlink ref="J3" r:id="rId89" display="https://bowling.lexerbowling.com/bowlingdemeyrin/ligueinternationale2024-2025-27/pl00B.htm" xr:uid="{0F7024CB-1BED-47E3-BA89-C7E984E1A25D}"/>
    <hyperlink ref="J20" r:id="rId90" display="https://bowling.lexerbowling.com/bowlingdemeyrin/ligueinternationale2024-2025-27/pl03F.htm" xr:uid="{DA13ED89-384D-49BF-BF96-B813CDAA001F}"/>
    <hyperlink ref="J62" r:id="rId91" display="https://bowling.lexerbowling.com/bowlingdemeyrin/ligueinternationale2024-2025-27/pl09B.htm" xr:uid="{6597730F-6E41-4729-B778-E5A8258D62C9}"/>
    <hyperlink ref="J52" r:id="rId92" display="https://bowling.lexerbowling.com/bowlingdemeyrin/ligueinternationale2024-2025-27/pl047.htm" xr:uid="{A3B48F85-A1D3-4E67-BC50-B1E267301266}"/>
    <hyperlink ref="J36" r:id="rId93" display="https://bowling.lexerbowling.com/bowlingdemeyrin/ligueinternationale2024-2025-27/pl07A.htm" xr:uid="{5C5D27BF-A19B-4B69-A184-FC3EFD930215}"/>
    <hyperlink ref="J41" r:id="rId94" display="https://bowling.lexerbowling.com/bowlingdemeyrin/ligueinternationale2024-2025-27/pl01E.htm" xr:uid="{33DEA604-7218-46BA-82FB-DEF7F38D031A}"/>
    <hyperlink ref="J50" r:id="rId95" display="https://bowling.lexerbowling.com/bowlingdemeyrin/ligueinternationale2024-2025-27/pl03A.htm" xr:uid="{04734A59-D69F-4654-8F32-8699EBB1A23E}"/>
    <hyperlink ref="J43" r:id="rId96" display="https://bowling.lexerbowling.com/bowlingdemeyrin/ligueinternationale2024-2025-27/pl024.htm" xr:uid="{F05CAE3F-0957-4ACC-9806-C59EFDFAACDB}"/>
    <hyperlink ref="J40" r:id="rId97" display="https://bowling.lexerbowling.com/bowlingdemeyrin/ligueinternationale2024-2025-27/pl018.htm" xr:uid="{CE556A4D-903E-4493-B994-F639BF93A8B8}"/>
    <hyperlink ref="J65" r:id="rId98" display="https://bowling.lexerbowling.com/bowlingdemeyrin/ligueinternationale2024-2025-27/pl069.htm" xr:uid="{76084F1C-A723-44E9-9BE6-3DDE543BDBD3}"/>
    <hyperlink ref="J39" r:id="rId99" display="https://bowling.lexerbowling.com/bowlingdemeyrin/ligueinternationale2024-2025-27/pl07C.htm" xr:uid="{C9312B44-22FF-4155-AFAB-74F282ACF602}"/>
    <hyperlink ref="J57" r:id="rId100" display="https://bowling.lexerbowling.com/bowlingdemeyrin/ligueinternationale2024-2025-27/pl007.htm" xr:uid="{F807CFA4-8537-4F29-99D2-8B3C3D6EFAEA}"/>
    <hyperlink ref="J44" r:id="rId101" display="https://bowling.lexerbowling.com/bowlingdemeyrin/ligueinternationale2024-2025-27/pl06F.htm" xr:uid="{26C6594A-6CBE-4D65-89B9-BA4330452B5D}"/>
    <hyperlink ref="J48" r:id="rId102" display="https://bowling.lexerbowling.com/bowlingdemeyrin/ligueinternationale2024-2025-27/pl030.htm" xr:uid="{3B5B39EF-8E3E-453F-8DEC-C758F3D872CC}"/>
    <hyperlink ref="J37" r:id="rId103" display="https://bowling.lexerbowling.com/bowlingdemeyrin/ligueinternationale2024-2025-27/pl070.htm" xr:uid="{62AEBE2B-F5CE-4E26-B0B8-DB54076C27C9}"/>
    <hyperlink ref="J54" r:id="rId104" display="https://bowling.lexerbowling.com/bowlingdemeyrin/ligueinternationale2024-2025-27/pl097.htm" xr:uid="{526D6262-52C1-466E-A589-326096A190B4}"/>
    <hyperlink ref="J42" r:id="rId105" display="https://bowling.lexerbowling.com/bowlingdemeyrin/ligueinternationale2024-2025-27/pl074.htm" xr:uid="{2E17A58F-9E13-4E4D-83E8-C7348F2D9875}"/>
    <hyperlink ref="J38" r:id="rId106" display="https://bowling.lexerbowling.com/bowlingdemeyrin/ligueinternationale2024-2025-27/pl090.htm" xr:uid="{19C5FEC8-FE74-40BF-9B36-0CAE59900C4D}"/>
    <hyperlink ref="J47" r:id="rId107" display="https://bowling.lexerbowling.com/bowlingdemeyrin/ligueinternationale2024-2025-27/pl06E.htm" xr:uid="{7364E7C6-32F5-4AE7-8417-8F0F7E81BDC6}"/>
    <hyperlink ref="J61" r:id="rId108" display="https://bowling.lexerbowling.com/bowlingdemeyrin/ligueinternationale2024-2025-27/pl05D.htm" xr:uid="{852D626B-72AA-45BB-91DD-3381D2A4A39A}"/>
    <hyperlink ref="J49" r:id="rId109" display="https://bowling.lexerbowling.com/bowlingdemeyrin/ligueinternationale2024-2025-27/pl09D.htm" xr:uid="{970481C3-EE82-41D8-B8F7-52480D7D7B6A}"/>
    <hyperlink ref="J55" r:id="rId110" display="https://bowling.lexerbowling.com/bowlingdemeyrin/ligueinternationale2024-2025-27/pl095.htm" xr:uid="{CC4C548F-0548-4463-9457-E60BF8D362A8}"/>
    <hyperlink ref="J45" r:id="rId111" display="https://bowling.lexerbowling.com/bowlingdemeyrin/ligueinternationale2024-2025-27/pl028.htm" xr:uid="{1B7E7142-7015-45AF-983F-9289BF053AC0}"/>
    <hyperlink ref="J63" r:id="rId112" display="https://bowling.lexerbowling.com/bowlingdemeyrin/ligueinternationale2024-2025-27/pl061.htm" xr:uid="{7C7B055D-411D-4939-A12B-3663D885E5DD}"/>
    <hyperlink ref="J56" r:id="rId113" display="https://bowling.lexerbowling.com/bowlingdemeyrin/ligueinternationale2024-2025-27/pl099.htm" xr:uid="{A2C37702-323D-4315-A60F-B3219CB4A6BB}"/>
    <hyperlink ref="J46" r:id="rId114" display="https://bowling.lexerbowling.com/bowlingdemeyrin/ligueinternationale2024-2025-27/pl02C.htm" xr:uid="{BCAB912A-31BF-47C4-99CA-F6E421AAB355}"/>
    <hyperlink ref="J59" r:id="rId115" display="https://bowling.lexerbowling.com/bowlingdemeyrin/ligueinternationale2024-2025-27/pl04F.htm" xr:uid="{E6F45370-D7BB-4DA1-87EE-F227C6CAA285}"/>
    <hyperlink ref="J53" r:id="rId116" display="https://bowling.lexerbowling.com/bowlingdemeyrin/ligueinternationale2024-2025-27/pl049.htm" xr:uid="{1125250C-DF39-4EBA-873C-DFF0C379E8F4}"/>
    <hyperlink ref="J64" r:id="rId117" display="https://bowling.lexerbowling.com/bowlingdemeyrin/ligueinternationale2024-2025-27/pl093.htm" xr:uid="{7904BD9E-A2DF-4BC6-982C-396D60A7648A}"/>
    <hyperlink ref="J60" r:id="rId118" display="https://bowling.lexerbowling.com/bowlingdemeyrin/ligueinternationale2024-2025-27/pl08D.htm" xr:uid="{4BAF93C9-8113-4A72-B8A2-125665EABB93}"/>
    <hyperlink ref="J58" r:id="rId119" display="https://bowling.lexerbowling.com/bowlingdemeyrin/ligueinternationale2024-2025-27/pl009.htm" xr:uid="{21A5A65F-B895-4324-8CC0-22B9B24B2118}"/>
    <hyperlink ref="J51" r:id="rId120" display="https://bowling.lexerbowling.com/bowlingdemeyrin/ligueinternationale2024-2025-27/pl03F.htm" xr:uid="{A736DBE2-250B-4E47-8BB3-2A23847D8E9F}"/>
    <hyperlink ref="R12" r:id="rId121" display="https://bowling.lexerbowling.com/bowlingdemeyrin/ligueinternationale2024-2025-27/pl06F.htm" xr:uid="{F979F849-9DAB-4FE4-84AA-EC749B818D72}"/>
    <hyperlink ref="R7" r:id="rId122" display="https://bowling.lexerbowling.com/bowlingdemeyrin/ligueinternationale2024-2025-27/pl012.htm" xr:uid="{D5670BF7-C01D-4EB3-872D-8AC0B4432346}"/>
    <hyperlink ref="R31" r:id="rId123" display="https://bowling.lexerbowling.com/bowlingdemeyrin/ligueinternationale2024-2025-27/pl062.htm" xr:uid="{F41FCAB2-78DA-4DD6-8E1E-BDE7579E6813}"/>
    <hyperlink ref="R17" r:id="rId124" display="https://bowling.lexerbowling.com/bowlingdemeyrin/ligueinternationale2024-2025-27/pl03A.htm" xr:uid="{B4455701-C2C4-4C7F-AD8F-8EA88A3498FF}"/>
    <hyperlink ref="R4" r:id="rId125" display="https://bowling.lexerbowling.com/bowlingdemeyrin/ligueinternationale2024-2025-27/pl00C.htm" xr:uid="{FC253E37-17E3-434D-BB26-8C520A8D292B}"/>
    <hyperlink ref="R28" r:id="rId126" display="https://bowling.lexerbowling.com/bowlingdemeyrin/ligueinternationale2024-2025-27/pl09B.htm" xr:uid="{8AAFB7C4-F0BA-4058-984F-C1EF3D7FE700}"/>
    <hyperlink ref="R26" r:id="rId127" display="https://bowling.lexerbowling.com/bowlingdemeyrin/ligueinternationale2024-2025-27/pl071.htm" xr:uid="{85D21E76-0CDB-41C8-AA74-BD58F89D9BB7}"/>
    <hyperlink ref="R19" r:id="rId128" display="https://bowling.lexerbowling.com/bowlingdemeyrin/ligueinternationale2024-2025-27/pl048.htm" xr:uid="{1016D0C6-F665-443F-9A3E-27F1F2B4624D}"/>
    <hyperlink ref="R15" r:id="rId129" display="https://bowling.lexerbowling.com/bowlingdemeyrin/ligueinternationale2024-2025-27/pl02E.htm" xr:uid="{3BA27A52-E779-42D8-8BEE-262E6B0F899C}"/>
    <hyperlink ref="R11" r:id="rId130" display="https://bowling.lexerbowling.com/bowlingdemeyrin/ligueinternationale2024-2025-27/pl024.htm" xr:uid="{8421EAB3-ACC7-466F-BDC7-E099D7FE6DA1}"/>
    <hyperlink ref="R9" r:id="rId131" display="https://bowling.lexerbowling.com/bowlingdemeyrin/ligueinternationale2024-2025-27/pl018.htm" xr:uid="{29E429DC-D3F1-47DC-A75B-6A874F1082D5}"/>
    <hyperlink ref="R10" r:id="rId132" display="https://bowling.lexerbowling.com/bowlingdemeyrin/ligueinternationale2024-2025-27/pl01E.htm" xr:uid="{087713CF-A35D-40F9-99E9-49FA4F54D99F}"/>
    <hyperlink ref="R21" r:id="rId133" display="https://bowling.lexerbowling.com/bowlingdemeyrin/ligueinternationale2024-2025-27/pl09C.htm" xr:uid="{F9E7AF31-61AE-4C97-8735-B86BF3D6F664}"/>
    <hyperlink ref="R16" r:id="rId134" display="https://bowling.lexerbowling.com/bowlingdemeyrin/ligueinternationale2024-2025-27/pl030.htm" xr:uid="{A111049E-118E-4FB0-B3F7-669EC5160873}"/>
    <hyperlink ref="R5" r:id="rId135" display="https://bowling.lexerbowling.com/bowlingdemeyrin/ligueinternationale2024-2025-27/pl07A.htm" xr:uid="{8E9F5A30-B5D7-4172-9332-8C4C99ADB150}"/>
    <hyperlink ref="R22" r:id="rId136" display="https://bowling.lexerbowling.com/bowlingdemeyrin/ligueinternationale2024-2025-27/pl007.htm" xr:uid="{B02EFE3E-5262-4290-997D-6E92B84D5815}"/>
    <hyperlink ref="R8" r:id="rId137" display="https://bowling.lexerbowling.com/bowlingdemeyrin/ligueinternationale2024-2025-27/pl07C.htm" xr:uid="{8DDB43F2-C42F-48CC-A9F9-C550E3C81818}"/>
    <hyperlink ref="R14" r:id="rId138" display="https://bowling.lexerbowling.com/bowlingdemeyrin/ligueinternationale2024-2025-27/pl02C.htm" xr:uid="{81FD9914-AABE-4839-BF5E-165241D1DF63}"/>
    <hyperlink ref="R27" r:id="rId139" display="https://bowling.lexerbowling.com/bowlingdemeyrin/ligueinternationale2024-2025-27/pl08D.htm" xr:uid="{25260550-C75B-4241-B0AE-4E190F535699}"/>
    <hyperlink ref="R20" r:id="rId140" display="https://bowling.lexerbowling.com/bowlingdemeyrin/ligueinternationale2024-2025-27/pl049.htm" xr:uid="{7AFCED07-E5B4-48FB-8CE3-9F4D86DE59E0}"/>
    <hyperlink ref="R30" r:id="rId141" display="https://bowling.lexerbowling.com/bowlingdemeyrin/ligueinternationale2024-2025-27/pl09A.htm" xr:uid="{D71E3A4C-E335-4DAB-B96A-EF919F33D842}"/>
    <hyperlink ref="R6" r:id="rId142" display="https://bowling.lexerbowling.com/bowlingdemeyrin/ligueinternationale2024-2025-27/pl011.htm" xr:uid="{92ED59A3-60E5-4929-9CA8-31AFF92A5A97}"/>
    <hyperlink ref="R13" r:id="rId143" display="https://bowling.lexerbowling.com/bowlingdemeyrin/ligueinternationale2024-2025-27/pl028.htm" xr:uid="{C974FC86-4C28-4021-B86F-8792BCA0D4A0}"/>
    <hyperlink ref="R18" r:id="rId144" display="https://bowling.lexerbowling.com/bowlingdemeyrin/ligueinternationale2024-2025-27/pl098.htm" xr:uid="{AC560C05-4E78-484F-B697-9D4306BA4D1E}"/>
    <hyperlink ref="R25" r:id="rId145" display="https://bowling.lexerbowling.com/bowlingdemeyrin/ligueinternationale2024-2025-27/pl04F.htm" xr:uid="{543DF592-482F-4B6C-BE17-C973542CB97B}"/>
    <hyperlink ref="R29" r:id="rId146" display="https://bowling.lexerbowling.com/bowlingdemeyrin/ligueinternationale2024-2025-27/pl072.htm" xr:uid="{A85601B2-0ED3-4032-A334-EF39F70BD7DC}"/>
    <hyperlink ref="R24" r:id="rId147" display="https://bowling.lexerbowling.com/bowlingdemeyrin/ligueinternationale2024-2025-27/pl009.htm" xr:uid="{6E33220E-7BCD-4EEF-8CAA-2138A2794393}"/>
    <hyperlink ref="R23" r:id="rId148" display="https://bowling.lexerbowling.com/bowlingdemeyrin/ligueinternationale2024-2025-27/pl08F.htm" xr:uid="{77A01FDB-067E-432D-B940-DE63DBB52E4F}"/>
    <hyperlink ref="R32" r:id="rId149" display="https://bowling.lexerbowling.com/bowlingdemeyrin/ligueinternationale2024-2025-27/pl063.htm" xr:uid="{D08C268D-BC53-4915-934D-3AE52C4B4FF7}"/>
    <hyperlink ref="R3" r:id="rId150" display="https://bowling.lexerbowling.com/bowlingdemeyrin/ligueinternationale2024-2025-27/pl00B.htm" xr:uid="{8A6059F2-A0E3-49CC-8485-93D76C4E71A9}"/>
    <hyperlink ref="R42" r:id="rId151" display="https://bowling.lexerbowling.com/bowlingdemeyrin/ligueinternationale2024-2025-27/pl018.htm" xr:uid="{5081AA62-8077-4046-A140-336169E7A0BF}"/>
    <hyperlink ref="R62" r:id="rId152" display="https://bowling.lexerbowling.com/bowlingdemeyrin/ligueinternationale2024-2025-27/pl05D.htm" xr:uid="{0D95349A-9668-40D8-B126-A3A98E2D11CF}"/>
    <hyperlink ref="R41" r:id="rId153" display="https://bowling.lexerbowling.com/bowlingdemeyrin/ligueinternationale2024-2025-27/pl07C.htm" xr:uid="{BDAA14EE-96A8-45DD-BBA5-0E5EB7A7E093}"/>
    <hyperlink ref="R39" r:id="rId154" display="https://bowling.lexerbowling.com/bowlingdemeyrin/ligueinternationale2024-2025-27/pl012.htm" xr:uid="{A3526EFE-3634-457F-BAC3-3C9306725525}"/>
    <hyperlink ref="R53" r:id="rId155" display="https://bowling.lexerbowling.com/bowlingdemeyrin/ligueinternationale2024-2025-27/pl03A.htm" xr:uid="{F8A577B6-483D-40A0-8962-73A098F6E476}"/>
    <hyperlink ref="R44" r:id="rId156" display="https://bowling.lexerbowling.com/bowlingdemeyrin/ligueinternationale2024-2025-27/pl01E.htm" xr:uid="{AA4BC370-A1BB-42A5-9A16-6A20624AA16B}"/>
    <hyperlink ref="R48" r:id="rId157" display="https://bowling.lexerbowling.com/bowlingdemeyrin/ligueinternationale2024-2025-27/pl06F.htm" xr:uid="{053E83BD-DBC5-44E4-A4D9-D2B8CC753D33}"/>
    <hyperlink ref="R37" r:id="rId158" display="https://bowling.lexerbowling.com/bowlingdemeyrin/ligueinternationale2024-2025-27/pl07A.htm" xr:uid="{6CC76A73-F67F-48F5-A7CD-100A524A6D9B}"/>
    <hyperlink ref="R56" r:id="rId159" display="https://bowling.lexerbowling.com/bowlingdemeyrin/ligueinternationale2024-2025-27/pl048.htm" xr:uid="{879A99C7-88CF-4389-9027-505192978C19}"/>
    <hyperlink ref="R45" r:id="rId160" display="https://bowling.lexerbowling.com/bowlingdemeyrin/ligueinternationale2024-2025-27/pl074.htm" xr:uid="{B2DA0BE8-5572-421E-ABDB-49359E1FAADB}"/>
    <hyperlink ref="R38" r:id="rId161" display="https://bowling.lexerbowling.com/bowlingdemeyrin/ligueinternationale2024-2025-27/pl011.htm" xr:uid="{ED27E963-E17B-4449-AF0D-43A8D07214E0}"/>
    <hyperlink ref="R52" r:id="rId162" display="https://bowling.lexerbowling.com/bowlingdemeyrin/ligueinternationale2024-2025-27/pl030.htm" xr:uid="{82C8B99C-1BBB-4AF1-BC84-9F8A4A881D4E}"/>
    <hyperlink ref="R55" r:id="rId163" display="https://bowling.lexerbowling.com/bowlingdemeyrin/ligueinternationale2024-2025-27/pl047.htm" xr:uid="{45D7A18D-220E-4145-9058-9438A8514A2D}"/>
    <hyperlink ref="R47" r:id="rId164" display="https://bowling.lexerbowling.com/bowlingdemeyrin/ligueinternationale2024-2025-27/pl024.htm" xr:uid="{67834F29-2835-4BCF-BE00-7B582C0F5C66}"/>
    <hyperlink ref="R57" r:id="rId165" display="https://bowling.lexerbowling.com/bowlingdemeyrin/ligueinternationale2024-2025-27/pl095.htm" xr:uid="{416C3072-C156-44BC-97BA-2187918A7AD0}"/>
    <hyperlink ref="R64" r:id="rId166" display="https://bowling.lexerbowling.com/bowlingdemeyrin/ligueinternationale2024-2025-27/pl09A.htm" xr:uid="{CA03020A-A926-4662-AE86-2173176CE2C4}"/>
    <hyperlink ref="R65" r:id="rId167" display="https://bowling.lexerbowling.com/bowlingdemeyrin/ligueinternationale2024-2025-27/pl069.htm" xr:uid="{1C19DD2A-CCA8-469D-89FD-CA8AAE4F6F1C}"/>
    <hyperlink ref="R40" r:id="rId168" display="https://bowling.lexerbowling.com/bowlingdemeyrin/ligueinternationale2024-2025-27/pl070.htm" xr:uid="{B5D021CB-72A2-49F1-A1D4-44013D0F200E}"/>
    <hyperlink ref="R36" r:id="rId169" display="https://bowling.lexerbowling.com/bowlingdemeyrin/ligueinternationale2024-2025-27/pl00C.htm" xr:uid="{2FAECE6F-984D-4225-8F06-433622D3A59F}"/>
    <hyperlink ref="R46" r:id="rId170" display="https://bowling.lexerbowling.com/bowlingdemeyrin/ligueinternationale2024-2025-27/pl022.htm" xr:uid="{C594DDCE-A7CB-4FAA-A859-0CA5DFD3B6FA}"/>
    <hyperlink ref="R43" r:id="rId171" display="https://bowling.lexerbowling.com/bowlingdemeyrin/ligueinternationale2024-2025-27/pl01A.htm" xr:uid="{9859EBDF-6833-4732-82AA-496ED14267EA}"/>
    <hyperlink ref="R60" r:id="rId172" display="https://bowling.lexerbowling.com/bowlingdemeyrin/ligueinternationale2024-2025-27/pl071.htm" xr:uid="{68911696-2CD2-4D56-9D9A-F7FD819B278F}"/>
    <hyperlink ref="R63" r:id="rId173" display="https://bowling.lexerbowling.com/bowlingdemeyrin/ligueinternationale2024-2025-27/pl072.htm" xr:uid="{CBFB5D21-BF21-4E46-B31C-0F2B295619B2}"/>
    <hyperlink ref="R49" r:id="rId174" display="https://bowling.lexerbowling.com/bowlingdemeyrin/ligueinternationale2024-2025-27/pl028.htm" xr:uid="{38002635-3111-4B5D-B7E5-EC390DCA3227}"/>
    <hyperlink ref="R51" r:id="rId175" display="https://bowling.lexerbowling.com/bowlingdemeyrin/ligueinternationale2024-2025-27/pl02E.htm" xr:uid="{1241A2F0-2562-44C5-91C4-E249FB4DC515}"/>
    <hyperlink ref="R50" r:id="rId176" display="https://bowling.lexerbowling.com/bowlingdemeyrin/ligueinternationale2024-2025-27/pl06E.htm" xr:uid="{1715047E-30E5-4E68-A82D-E3A1FACD9D92}"/>
    <hyperlink ref="R61" r:id="rId177" display="https://bowling.lexerbowling.com/bowlingdemeyrin/ligueinternationale2024-2025-27/pl08D.htm" xr:uid="{762D6CC6-2CB9-41A0-BAE4-60FE49D3CA6B}"/>
    <hyperlink ref="R59" r:id="rId178" display="https://bowling.lexerbowling.com/bowlingdemeyrin/ligueinternationale2024-2025-27/pl094.htm" xr:uid="{2A035AF9-7D56-48C6-B08B-B496A8139D40}"/>
    <hyperlink ref="R58" r:id="rId179" display="https://bowling.lexerbowling.com/bowlingdemeyrin/ligueinternationale2024-2025-27/pl099.htm" xr:uid="{16905BFA-6F68-497F-AE41-8777E3DBE7BD}"/>
    <hyperlink ref="R54" r:id="rId180" display="https://bowling.lexerbowling.com/bowlingdemeyrin/ligueinternationale2024-2025-27/pl03F.htm" xr:uid="{C8A275AC-887E-423D-B0E6-CCFB97736958}"/>
    <hyperlink ref="Z12" r:id="rId181" display="https://bowling.lexerbowling.com/bowlingdemeyrin/ligueinternationale2024-2025-27/pl06F.htm" xr:uid="{7F11714A-17AB-4F9F-B4F0-415EFCE69E15}"/>
    <hyperlink ref="Z4" r:id="rId182" display="https://bowling.lexerbowling.com/bowlingdemeyrin/ligueinternationale2024-2025-27/pl011.htm" xr:uid="{DED1AC28-1B2C-4302-BFF1-8E090BD25BC4}"/>
    <hyperlink ref="Z14" r:id="rId183" display="https://bowling.lexerbowling.com/bowlingdemeyrin/ligueinternationale2024-2025-27/pl077.htm" xr:uid="{CE59CA04-94D9-4245-A79A-514CAC73E1E4}"/>
    <hyperlink ref="Z3" r:id="rId184" display="https://bowling.lexerbowling.com/bowlingdemeyrin/ligueinternationale2024-2025-27/pl07A.htm" xr:uid="{769C2E62-0529-4950-B7A1-93F188E5B737}"/>
    <hyperlink ref="Z7" r:id="rId185" display="https://bowling.lexerbowling.com/bowlingdemeyrin/ligueinternationale2024-2025-27/pl018.htm" xr:uid="{14099357-19D3-4F73-905B-31F1D70BA2D9}"/>
    <hyperlink ref="Z5" r:id="rId186" display="https://bowling.lexerbowling.com/bowlingdemeyrin/ligueinternationale2024-2025-27/pl012.htm" xr:uid="{15393CF6-1F0F-4B5A-B5EC-45F0C2C55E77}"/>
    <hyperlink ref="Z15" r:id="rId187" display="https://bowling.lexerbowling.com/bowlingdemeyrin/ligueinternationale2024-2025-27/pl02C.htm" xr:uid="{B7A24551-9F3E-4114-92DE-31A8C0CB1569}"/>
    <hyperlink ref="Z9" r:id="rId188" display="https://bowling.lexerbowling.com/bowlingdemeyrin/ligueinternationale2024-2025-27/pl01E.htm" xr:uid="{64F894F4-9342-4E7C-9281-79741E1EC7FA}"/>
    <hyperlink ref="Z16" r:id="rId189" display="https://bowling.lexerbowling.com/bowlingdemeyrin/ligueinternationale2024-2025-27/pl030.htm" xr:uid="{7CF82A5F-69C5-435F-BCB1-464D538BE988}"/>
    <hyperlink ref="Z18" r:id="rId190" display="https://bowling.lexerbowling.com/bowlingdemeyrin/ligueinternationale2024-2025-27/pl03E.htm" xr:uid="{BB15ACC1-3B74-4102-BC4A-EED49BA5135A}"/>
    <hyperlink ref="Z6" r:id="rId191" display="https://bowling.lexerbowling.com/bowlingdemeyrin/ligueinternationale2024-2025-27/pl07C.htm" xr:uid="{D3D2439A-A843-4BBD-BD3F-7D8A1168B8E7}"/>
    <hyperlink ref="Z17" r:id="rId192" display="https://bowling.lexerbowling.com/bowlingdemeyrin/ligueinternationale2024-2025-27/pl031.htm" xr:uid="{203B587B-5263-4DEB-9E3D-455BCF82EDBD}"/>
    <hyperlink ref="Z22" r:id="rId193" display="https://bowling.lexerbowling.com/bowlingdemeyrin/ligueinternationale2024-2025-27/pl09C.htm" xr:uid="{377F125E-9324-411B-80AF-0C57C4814ECB}"/>
    <hyperlink ref="Z10" r:id="rId194" display="https://bowling.lexerbowling.com/bowlingdemeyrin/ligueinternationale2024-2025-27/pl021.htm" xr:uid="{4A76AFFD-D9CA-4D58-AC58-5BD09526E539}"/>
    <hyperlink ref="Z28" r:id="rId195" display="https://bowling.lexerbowling.com/bowlingdemeyrin/ligueinternationale2024-2025-27/pl071.htm" xr:uid="{A75B22A1-E0F8-4D27-A36C-F3D8E2975FE3}"/>
    <hyperlink ref="Z29" r:id="rId196" display="https://bowling.lexerbowling.com/bowlingdemeyrin/ligueinternationale2024-2025-27/pl05D.htm" xr:uid="{1D216B33-321F-4BA6-A604-2DA4C94DE3DB}"/>
    <hyperlink ref="Z32" r:id="rId197" display="https://bowling.lexerbowling.com/bowlingdemeyrin/ligueinternationale2024-2025-27/pl069.htm" xr:uid="{26E95DCD-FB4A-4065-B68D-EFF6977FD07E}"/>
    <hyperlink ref="Z13" r:id="rId198" display="https://bowling.lexerbowling.com/bowlingdemeyrin/ligueinternationale2024-2025-27/pl028.htm" xr:uid="{BD0B913D-6BB3-4D43-97C3-D960FE69EDC4}"/>
    <hyperlink ref="Z24" r:id="rId199" display="https://bowling.lexerbowling.com/bowlingdemeyrin/ligueinternationale2024-2025-27/pl095.htm" xr:uid="{6BF08E1F-539E-4AB5-A9C6-7438BA4F83B6}"/>
    <hyperlink ref="Z30" r:id="rId200" display="https://bowling.lexerbowling.com/bowlingdemeyrin/ligueinternationale2024-2025-27/pl09B.htm" xr:uid="{01B4901F-483E-47CC-837F-5A6A9D31C599}"/>
    <hyperlink ref="Z20" r:id="rId201" display="https://bowling.lexerbowling.com/bowlingdemeyrin/ligueinternationale2024-2025-27/pl098.htm" xr:uid="{22C61C82-AB80-449D-88CD-4C66E8227518}"/>
    <hyperlink ref="Z21" r:id="rId202" display="https://bowling.lexerbowling.com/bowlingdemeyrin/ligueinternationale2024-2025-27/pl049.htm" xr:uid="{0C883EC0-4BEC-4265-9CB2-C4789BC73504}"/>
    <hyperlink ref="Z23" r:id="rId203" display="https://bowling.lexerbowling.com/bowlingdemeyrin/ligueinternationale2024-2025-27/pl097.htm" xr:uid="{9256B38F-51A5-41AA-A9CE-9E287035B542}"/>
    <hyperlink ref="Z25" r:id="rId204" display="https://bowling.lexerbowling.com/bowlingdemeyrin/ligueinternationale2024-2025-27/pl099.htm" xr:uid="{8457643D-F608-4A9A-B989-0CFB2645A62F}"/>
    <hyperlink ref="Z27" r:id="rId205" display="https://bowling.lexerbowling.com/bowlingdemeyrin/ligueinternationale2024-2025-27/pl04F.htm" xr:uid="{B0693967-DE9C-4B96-B06B-9F2FFEBEDB44}"/>
    <hyperlink ref="Z8" r:id="rId206" display="https://bowling.lexerbowling.com/bowlingdemeyrin/ligueinternationale2024-2025-27/pl01A.htm" xr:uid="{607C08F6-45C3-45FF-9BD0-00509B51171A}"/>
    <hyperlink ref="Z11" r:id="rId207" display="https://bowling.lexerbowling.com/bowlingdemeyrin/ligueinternationale2024-2025-27/pl022.htm" xr:uid="{7BB73ECA-F789-4BEB-8AD8-A185E19051EC}"/>
    <hyperlink ref="Z31" r:id="rId208" display="https://bowling.lexerbowling.com/bowlingdemeyrin/ligueinternationale2024-2025-27/pl072.htm" xr:uid="{9703DEBE-F310-4324-AD4F-8228A95A5CDF}"/>
    <hyperlink ref="Z26" r:id="rId209" display="https://bowling.lexerbowling.com/bowlingdemeyrin/ligueinternationale2024-2025-27/pl08F.htm" xr:uid="{9DF48F29-9335-4EC5-8451-20232847B378}"/>
    <hyperlink ref="Z19" r:id="rId210" display="https://bowling.lexerbowling.com/bowlingdemeyrin/ligueinternationale2024-2025-27/pl03F.htm" xr:uid="{E85C7B91-24B7-4DE0-9011-8F367C6DDF0D}"/>
    <hyperlink ref="Z40" r:id="rId211" display="https://bowling.lexerbowling.com/bowlingdemeyrin/ligueinternationale2024-2025-27/pl07C.htm" xr:uid="{E76BC519-1F75-4316-A35B-3B5FF6B52BF0}"/>
    <hyperlink ref="Z63" r:id="rId212" display="https://bowling.lexerbowling.com/bowlingdemeyrin/ligueinternationale2024-2025-27/pl09B.htm" xr:uid="{2B18FF4E-AA79-4D9A-BB87-A2B7E2E0D768}"/>
    <hyperlink ref="Z41" r:id="rId213" display="https://bowling.lexerbowling.com/bowlingdemeyrin/ligueinternationale2024-2025-27/pl018.htm" xr:uid="{C32EDD00-975E-4F4E-A457-2E2A3F9D7CAD}"/>
    <hyperlink ref="Z49" r:id="rId214" display="https://bowling.lexerbowling.com/bowlingdemeyrin/ligueinternationale2024-2025-27/pl077.htm" xr:uid="{054209E2-BE11-4701-A357-253121DB1C39}"/>
    <hyperlink ref="Z38" r:id="rId215" display="https://bowling.lexerbowling.com/bowlingdemeyrin/ligueinternationale2024-2025-27/pl012.htm" xr:uid="{D19B6B8E-327A-45EB-8D39-0E5BE607CEC6}"/>
    <hyperlink ref="Z51" r:id="rId216" display="https://bowling.lexerbowling.com/bowlingdemeyrin/ligueinternationale2024-2025-27/pl030.htm" xr:uid="{33F56B62-04F1-4920-A472-E6CB4294B158}"/>
    <hyperlink ref="Z42" r:id="rId217" display="https://bowling.lexerbowling.com/bowlingdemeyrin/ligueinternationale2024-2025-27/pl01E.htm" xr:uid="{1773E69B-5AAF-43ED-843D-58400159E240}"/>
    <hyperlink ref="Z50" r:id="rId218" display="https://bowling.lexerbowling.com/bowlingdemeyrin/ligueinternationale2024-2025-27/pl02C.htm" xr:uid="{78E41702-EA59-4887-B0D1-302C542D2BA1}"/>
    <hyperlink ref="Z61" r:id="rId219" display="https://bowling.lexerbowling.com/bowlingdemeyrin/ligueinternationale2024-2025-27/pl08D.htm" xr:uid="{C0239A99-4B48-476D-8364-70E675DE94A9}"/>
    <hyperlink ref="Z37" r:id="rId220" display="https://bowling.lexerbowling.com/bowlingdemeyrin/ligueinternationale2024-2025-27/pl07A.htm" xr:uid="{C20BAECF-82D6-4B28-94EB-3788D72F0C1E}"/>
    <hyperlink ref="Z65" r:id="rId221" display="https://bowling.lexerbowling.com/bowlingdemeyrin/ligueinternationale2024-2025-27/pl069.htm" xr:uid="{2F20091D-591E-42D4-A3CC-E0CE469BF70B}"/>
    <hyperlink ref="Z47" r:id="rId222" display="https://bowling.lexerbowling.com/bowlingdemeyrin/ligueinternationale2024-2025-27/pl06F.htm" xr:uid="{9955562E-CB56-4370-A4B9-E59AB7CE9904}"/>
    <hyperlink ref="Z46" r:id="rId223" display="https://bowling.lexerbowling.com/bowlingdemeyrin/ligueinternationale2024-2025-27/pl024.htm" xr:uid="{284D787B-485B-4B9D-971E-42D44C8D5AC3}"/>
    <hyperlink ref="Z48" r:id="rId224" display="https://bowling.lexerbowling.com/bowlingdemeyrin/ligueinternationale2024-2025-27/pl028.htm" xr:uid="{0ED236C1-C3C2-4C7D-A562-35108EA05766}"/>
    <hyperlink ref="Z52" r:id="rId225" display="https://bowling.lexerbowling.com/bowlingdemeyrin/ligueinternationale2024-2025-27/pl03A.htm" xr:uid="{B3E7D45D-91A3-4AF9-A808-4968CA34079D}"/>
    <hyperlink ref="Z62" r:id="rId226" display="https://bowling.lexerbowling.com/bowlingdemeyrin/ligueinternationale2024-2025-27/pl05D.htm" xr:uid="{DED9E514-0B03-4577-915D-86381F708B21}"/>
    <hyperlink ref="Z53" r:id="rId227" display="https://bowling.lexerbowling.com/bowlingdemeyrin/ligueinternationale2024-2025-27/pl03E.htm" xr:uid="{091CC6E4-41CC-40AA-9A8F-DC640D510922}"/>
    <hyperlink ref="Z39" r:id="rId228" display="https://bowling.lexerbowling.com/bowlingdemeyrin/ligueinternationale2024-2025-27/pl070.htm" xr:uid="{01906A2C-1F66-4937-A363-3AEBB052EE7B}"/>
    <hyperlink ref="Z54" r:id="rId229" display="https://bowling.lexerbowling.com/bowlingdemeyrin/ligueinternationale2024-2025-27/pl098.htm" xr:uid="{168C6860-FB9F-4DAB-9637-7F718940C08A}"/>
    <hyperlink ref="Z58" r:id="rId230" display="https://bowling.lexerbowling.com/bowlingdemeyrin/ligueinternationale2024-2025-27/pl007.htm" xr:uid="{C2040CED-989A-4EB3-93C8-CB85C8262785}"/>
    <hyperlink ref="Z44" r:id="rId231" display="https://bowling.lexerbowling.com/bowlingdemeyrin/ligueinternationale2024-2025-27/pl021.htm" xr:uid="{3C576CBE-23DD-45AA-9924-2686093DEC0C}"/>
    <hyperlink ref="Z60" r:id="rId232" display="https://bowling.lexerbowling.com/bowlingdemeyrin/ligueinternationale2024-2025-27/pl071.htm" xr:uid="{EF0361E5-10AC-410A-9EDE-9DEB0B347CC9}"/>
    <hyperlink ref="Z55" r:id="rId233" display="https://bowling.lexerbowling.com/bowlingdemeyrin/ligueinternationale2024-2025-27/pl049.htm" xr:uid="{184E6185-ACFF-4108-B41B-59741C66AD1E}"/>
    <hyperlink ref="Z64" r:id="rId234" display="https://bowling.lexerbowling.com/bowlingdemeyrin/ligueinternationale2024-2025-27/pl093.htm" xr:uid="{4E304891-9EBC-4B5B-B019-2E86BCC70A1C}"/>
    <hyperlink ref="Z43" r:id="rId235" display="https://bowling.lexerbowling.com/bowlingdemeyrin/ligueinternationale2024-2025-27/pl074.htm" xr:uid="{5632B8E6-BA7C-46A9-BEF7-6C4B56DA4F56}"/>
    <hyperlink ref="Z59" r:id="rId236" display="https://bowling.lexerbowling.com/bowlingdemeyrin/ligueinternationale2024-2025-27/pl009.htm" xr:uid="{6E0446CC-C4D0-43E8-AE21-79A34CEA70A5}"/>
    <hyperlink ref="Z57" r:id="rId237" display="https://bowling.lexerbowling.com/bowlingdemeyrin/ligueinternationale2024-2025-27/pl095.htm" xr:uid="{F79A78A1-6382-4848-AF11-8CFF8E24FB82}"/>
    <hyperlink ref="Z45" r:id="rId238" display="https://bowling.lexerbowling.com/bowlingdemeyrin/ligueinternationale2024-2025-27/pl022.htm" xr:uid="{FFC4C165-F7B1-4CC3-992B-1519D9396CD4}"/>
    <hyperlink ref="Z56" r:id="rId239" display="https://bowling.lexerbowling.com/bowlingdemeyrin/ligueinternationale2024-2025-27/pl097.htm" xr:uid="{BB0839C4-40D3-44FC-A979-89FD33C53AA2}"/>
    <hyperlink ref="Z36" r:id="rId240" display="https://bowling.lexerbowling.com/bowlingdemeyrin/ligueinternationale2024-2025-27/pl00B.htm" xr:uid="{626A2588-7778-43B8-BFA2-3835DEEC0027}"/>
    <hyperlink ref="AI4" r:id="rId241" display="https://bowling.lexerbowling.com/bowlingdemeyrin/ligueinternationale2024-2025-27/pl07A.htm" xr:uid="{A816897E-45FC-4B68-9C47-91E2FF0113AF}"/>
    <hyperlink ref="AI15" r:id="rId242" display="https://bowling.lexerbowling.com/bowlingdemeyrin/ligueinternationale2024-2025-27/pl030.htm" xr:uid="{53FC822F-49E4-4633-9696-8C4345585AC6}"/>
    <hyperlink ref="AI13" r:id="rId243" display="https://bowling.lexerbowling.com/bowlingdemeyrin/ligueinternationale2024-2025-27/pl06F.htm" xr:uid="{DF660D35-0289-4548-A74A-457E30EE007D}"/>
    <hyperlink ref="AI20" r:id="rId244" display="https://bowling.lexerbowling.com/bowlingdemeyrin/ligueinternationale2024-2025-27/pl047.htm" xr:uid="{EB011117-7534-497F-88B9-26B192D472E5}"/>
    <hyperlink ref="AI25" r:id="rId245" display="https://bowling.lexerbowling.com/bowlingdemeyrin/ligueinternationale2024-2025-27/pl007.htm" xr:uid="{07BD8A88-0D16-4FA1-94E0-00DE64D0E077}"/>
    <hyperlink ref="AI9" r:id="rId246" display="https://bowling.lexerbowling.com/bowlingdemeyrin/ligueinternationale2024-2025-27/pl07C.htm" xr:uid="{952A1DF3-5DAA-4AAE-AB73-BB6CCFE314B4}"/>
    <hyperlink ref="AI12" r:id="rId247" display="https://bowling.lexerbowling.com/bowlingdemeyrin/ligueinternationale2024-2025-27/pl024.htm" xr:uid="{82B117CA-96FF-4218-BDAF-2C2AF197A1B7}"/>
    <hyperlink ref="AI7" r:id="rId248" display="https://bowling.lexerbowling.com/bowlingdemeyrin/ligueinternationale2024-2025-27/pl012.htm" xr:uid="{A000B0FF-7DFB-49C2-957B-757927DA7670}"/>
    <hyperlink ref="AI23" r:id="rId249" display="https://bowling.lexerbowling.com/bowlingdemeyrin/ligueinternationale2024-2025-27/pl095.htm" xr:uid="{FD0DD7CA-AC54-4AD6-A1BA-F3BFC88BD7DA}"/>
    <hyperlink ref="AI11" r:id="rId250" display="https://bowling.lexerbowling.com/bowlingdemeyrin/ligueinternationale2024-2025-27/pl01E.htm" xr:uid="{232BF75E-81E2-4A05-8012-46F227B107E5}"/>
    <hyperlink ref="AI8" r:id="rId251" display="https://bowling.lexerbowling.com/bowlingdemeyrin/ligueinternationale2024-2025-27/pl070.htm" xr:uid="{C1AB611B-5731-418C-A43D-39F1260CD6FD}"/>
    <hyperlink ref="AI14" r:id="rId252" display="https://bowling.lexerbowling.com/bowlingdemeyrin/ligueinternationale2024-2025-27/pl02C.htm" xr:uid="{F4C3BE0F-ACD3-4A3D-9459-D0FFCBCA22B9}"/>
    <hyperlink ref="AI17" r:id="rId253" display="https://bowling.lexerbowling.com/bowlingdemeyrin/ligueinternationale2024-2025-27/pl03A.htm" xr:uid="{B4F56FB1-68A4-405E-ADAA-793F4D3E5A99}"/>
    <hyperlink ref="AI18" r:id="rId254" display="https://bowling.lexerbowling.com/bowlingdemeyrin/ligueinternationale2024-2025-27/pl03E.htm" xr:uid="{DE45137E-DDD5-4BF2-A0FE-885CF8F1CE52}"/>
    <hyperlink ref="AI21" r:id="rId255" display="https://bowling.lexerbowling.com/bowlingdemeyrin/ligueinternationale2024-2025-27/pl09C.htm" xr:uid="{03D232A9-F104-402F-AE8B-D00DE1409462}"/>
    <hyperlink ref="AI10" r:id="rId256" display="https://bowling.lexerbowling.com/bowlingdemeyrin/ligueinternationale2024-2025-27/pl018.htm" xr:uid="{DD405DC1-E32F-44F3-B1A5-811069EE320C}"/>
    <hyperlink ref="AI28" r:id="rId257" display="https://bowling.lexerbowling.com/bowlingdemeyrin/ligueinternationale2024-2025-27/pl009.htm" xr:uid="{B1B000B0-3405-4E72-93D4-48CE16422522}"/>
    <hyperlink ref="AI30" r:id="rId258" display="https://bowling.lexerbowling.com/bowlingdemeyrin/ligueinternationale2024-2025-27/pl071.htm" xr:uid="{C5CD0379-BB7B-4F5E-BBE2-2104E8B08ED7}"/>
    <hyperlink ref="AI16" r:id="rId259" display="https://bowling.lexerbowling.com/bowlingdemeyrin/ligueinternationale2024-2025-27/pl031.htm" xr:uid="{EAC175DD-0FF7-4371-AC73-531FC2177474}"/>
    <hyperlink ref="AI31" r:id="rId260" display="https://bowling.lexerbowling.com/bowlingdemeyrin/ligueinternationale2024-2025-27/pl09B.htm" xr:uid="{1918F4B7-4FF2-4474-B75E-3CEE9B5E112D}"/>
    <hyperlink ref="AI6" r:id="rId261" display="https://bowling.lexerbowling.com/bowlingdemeyrin/ligueinternationale2024-2025-27/pl011.htm" xr:uid="{62CDB7F4-EFBB-4288-ACA4-0DD27C196B83}"/>
    <hyperlink ref="AI29" r:id="rId262" display="https://bowling.lexerbowling.com/bowlingdemeyrin/ligueinternationale2024-2025-27/pl04F.htm" xr:uid="{8B33ABB4-4AFC-45AE-A2F2-E788D1F2B76F}"/>
    <hyperlink ref="AI5" r:id="rId263" display="https://bowling.lexerbowling.com/bowlingdemeyrin/ligueinternationale2024-2025-27/pl010.htm" xr:uid="{C0516B15-4BAD-4128-B3E4-230E3B154EAF}"/>
    <hyperlink ref="AI22" r:id="rId264" display="https://bowling.lexerbowling.com/bowlingdemeyrin/ligueinternationale2024-2025-27/pl097.htm" xr:uid="{407D5D85-E993-444C-9C1A-44C6229FB6B7}"/>
    <hyperlink ref="AI24" r:id="rId265" display="https://bowling.lexerbowling.com/bowlingdemeyrin/ligueinternationale2024-2025-27/pl099.htm" xr:uid="{026AD432-EAE7-4EF1-B5F4-EFB2BFF57250}"/>
    <hyperlink ref="AI27" r:id="rId266" display="https://bowling.lexerbowling.com/bowlingdemeyrin/ligueinternationale2024-2025-27/pl09E.htm" xr:uid="{0313B590-299F-4B6A-8091-BC8949ECD311}"/>
    <hyperlink ref="AI26" r:id="rId267" display="https://bowling.lexerbowling.com/bowlingdemeyrin/ligueinternationale2024-2025-27/pl08F.htm" xr:uid="{9240031A-8633-47E0-8082-64B2CCF0900F}"/>
    <hyperlink ref="AI32" r:id="rId268" display="https://bowling.lexerbowling.com/bowlingdemeyrin/ligueinternationale2024-2025-27/pl063.htm" xr:uid="{758760B5-D7A8-41F6-90D3-E78CBDC6C03E}"/>
    <hyperlink ref="AI3" r:id="rId269" display="https://bowling.lexerbowling.com/bowlingdemeyrin/ligueinternationale2024-2025-27/pl00B.htm" xr:uid="{168A49F2-3518-4383-9A21-20084987A49A}"/>
    <hyperlink ref="AI19" r:id="rId270" display="https://bowling.lexerbowling.com/bowlingdemeyrin/ligueinternationale2024-2025-27/pl03F.htm" xr:uid="{76AD51D5-2CA1-4BA4-9D26-39CF989305F2}"/>
  </hyperlinks>
  <pageMargins left="0.7" right="0.7" top="0.75" bottom="0.75" header="0.3" footer="0.3"/>
  <pageSetup paperSize="9" orientation="portrait" r:id="rId27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C3272-81DB-4CF9-8FA5-85FEED1E0E1B}">
  <dimension ref="A1:H313"/>
  <sheetViews>
    <sheetView workbookViewId="0">
      <selection activeCell="J284" sqref="J284"/>
    </sheetView>
  </sheetViews>
  <sheetFormatPr baseColWidth="10" defaultColWidth="11.5703125" defaultRowHeight="12.75" x14ac:dyDescent="0.2"/>
  <cols>
    <col min="1" max="1" width="6.85546875" style="3" customWidth="1"/>
    <col min="2" max="2" width="24.7109375" customWidth="1"/>
    <col min="3" max="7" width="11.42578125" style="37" customWidth="1"/>
  </cols>
  <sheetData>
    <row r="1" spans="1:7" ht="13.5" thickBot="1" x14ac:dyDescent="0.25">
      <c r="A1" s="140">
        <v>45318</v>
      </c>
      <c r="B1" s="141"/>
      <c r="C1" s="141"/>
      <c r="D1" s="141"/>
      <c r="E1" s="141"/>
      <c r="F1" s="141"/>
      <c r="G1" s="141"/>
    </row>
    <row r="2" spans="1:7" ht="13.5" thickBot="1" x14ac:dyDescent="0.25">
      <c r="A2" s="42" t="s">
        <v>3</v>
      </c>
      <c r="B2" s="43" t="s">
        <v>4</v>
      </c>
      <c r="C2" s="42" t="s">
        <v>27</v>
      </c>
      <c r="D2" s="42" t="s">
        <v>28</v>
      </c>
      <c r="E2" s="42" t="s">
        <v>29</v>
      </c>
      <c r="F2" s="42" t="s">
        <v>30</v>
      </c>
      <c r="G2" s="42" t="s">
        <v>5</v>
      </c>
    </row>
    <row r="3" spans="1:7" ht="13.5" thickBot="1" x14ac:dyDescent="0.25">
      <c r="A3" s="38">
        <v>1</v>
      </c>
      <c r="B3" s="36" t="s">
        <v>22</v>
      </c>
      <c r="C3" s="40">
        <v>261</v>
      </c>
      <c r="D3" s="39">
        <v>226</v>
      </c>
      <c r="E3" s="39">
        <v>204</v>
      </c>
      <c r="F3" s="55">
        <v>691</v>
      </c>
      <c r="G3" s="55">
        <v>691</v>
      </c>
    </row>
    <row r="4" spans="1:7" ht="13.5" thickBot="1" x14ac:dyDescent="0.25">
      <c r="A4" s="38">
        <v>2</v>
      </c>
      <c r="B4" s="36" t="s">
        <v>38</v>
      </c>
      <c r="C4" s="39">
        <v>214</v>
      </c>
      <c r="D4" s="39">
        <v>204</v>
      </c>
      <c r="E4" s="39">
        <v>208</v>
      </c>
      <c r="F4" s="55">
        <v>626</v>
      </c>
      <c r="G4" s="55">
        <v>626</v>
      </c>
    </row>
    <row r="5" spans="1:7" ht="13.5" thickBot="1" x14ac:dyDescent="0.25">
      <c r="A5" s="38">
        <v>3</v>
      </c>
      <c r="B5" s="36" t="s">
        <v>16</v>
      </c>
      <c r="C5" s="55">
        <v>195</v>
      </c>
      <c r="D5" s="55">
        <v>180</v>
      </c>
      <c r="E5" s="39">
        <v>236</v>
      </c>
      <c r="F5" s="55">
        <v>611</v>
      </c>
      <c r="G5" s="55">
        <v>611</v>
      </c>
    </row>
    <row r="6" spans="1:7" ht="13.5" thickBot="1" x14ac:dyDescent="0.25">
      <c r="A6" s="38">
        <v>4</v>
      </c>
      <c r="B6" s="36" t="s">
        <v>47</v>
      </c>
      <c r="C6" s="55">
        <v>195</v>
      </c>
      <c r="D6" s="55">
        <v>175</v>
      </c>
      <c r="E6" s="39">
        <v>219</v>
      </c>
      <c r="F6" s="55">
        <v>589</v>
      </c>
      <c r="G6" s="55">
        <v>589</v>
      </c>
    </row>
    <row r="7" spans="1:7" ht="13.5" thickBot="1" x14ac:dyDescent="0.25">
      <c r="A7" s="38">
        <v>5</v>
      </c>
      <c r="B7" s="36" t="s">
        <v>58</v>
      </c>
      <c r="C7" s="55">
        <v>166</v>
      </c>
      <c r="D7" s="55">
        <v>195</v>
      </c>
      <c r="E7" s="39">
        <v>212</v>
      </c>
      <c r="F7" s="55">
        <v>573</v>
      </c>
      <c r="G7" s="55">
        <v>573</v>
      </c>
    </row>
    <row r="8" spans="1:7" ht="13.5" thickBot="1" x14ac:dyDescent="0.25">
      <c r="A8" s="38">
        <v>6</v>
      </c>
      <c r="B8" s="36" t="s">
        <v>48</v>
      </c>
      <c r="C8" s="39">
        <v>204</v>
      </c>
      <c r="D8" s="55">
        <v>173</v>
      </c>
      <c r="E8" s="55">
        <v>194</v>
      </c>
      <c r="F8" s="55">
        <v>571</v>
      </c>
      <c r="G8" s="55">
        <v>571</v>
      </c>
    </row>
    <row r="9" spans="1:7" ht="13.5" thickBot="1" x14ac:dyDescent="0.25">
      <c r="A9" s="38">
        <v>7</v>
      </c>
      <c r="B9" s="36" t="s">
        <v>13</v>
      </c>
      <c r="C9" s="55">
        <v>194</v>
      </c>
      <c r="D9" s="55">
        <v>167</v>
      </c>
      <c r="E9" s="39">
        <v>205</v>
      </c>
      <c r="F9" s="55">
        <v>566</v>
      </c>
      <c r="G9" s="55">
        <v>566</v>
      </c>
    </row>
    <row r="10" spans="1:7" ht="13.5" thickBot="1" x14ac:dyDescent="0.25">
      <c r="A10" s="38">
        <v>8</v>
      </c>
      <c r="B10" s="36" t="s">
        <v>32</v>
      </c>
      <c r="C10" s="55">
        <v>186</v>
      </c>
      <c r="D10" s="55">
        <v>162</v>
      </c>
      <c r="E10" s="39">
        <v>207</v>
      </c>
      <c r="F10" s="55">
        <v>555</v>
      </c>
      <c r="G10" s="55">
        <v>555</v>
      </c>
    </row>
    <row r="11" spans="1:7" ht="13.5" thickBot="1" x14ac:dyDescent="0.25">
      <c r="A11" s="38">
        <v>9</v>
      </c>
      <c r="B11" s="36" t="s">
        <v>63</v>
      </c>
      <c r="C11" s="55">
        <v>182</v>
      </c>
      <c r="D11" s="55">
        <v>171</v>
      </c>
      <c r="E11" s="39">
        <v>201</v>
      </c>
      <c r="F11" s="55">
        <v>554</v>
      </c>
      <c r="G11" s="55">
        <v>554</v>
      </c>
    </row>
    <row r="12" spans="1:7" ht="13.5" thickBot="1" x14ac:dyDescent="0.25">
      <c r="A12" s="38">
        <v>10</v>
      </c>
      <c r="B12" s="36" t="s">
        <v>50</v>
      </c>
      <c r="C12" s="39">
        <v>216</v>
      </c>
      <c r="D12" s="55">
        <v>190</v>
      </c>
      <c r="E12" s="55">
        <v>148</v>
      </c>
      <c r="F12" s="55">
        <v>554</v>
      </c>
      <c r="G12" s="55">
        <v>554</v>
      </c>
    </row>
    <row r="13" spans="1:7" ht="13.5" thickBot="1" x14ac:dyDescent="0.25">
      <c r="A13" s="38">
        <v>11</v>
      </c>
      <c r="B13" s="36" t="s">
        <v>37</v>
      </c>
      <c r="C13" s="55">
        <v>148</v>
      </c>
      <c r="D13" s="39">
        <v>217</v>
      </c>
      <c r="E13" s="55">
        <v>182</v>
      </c>
      <c r="F13" s="55">
        <v>547</v>
      </c>
      <c r="G13" s="55">
        <v>547</v>
      </c>
    </row>
    <row r="14" spans="1:7" ht="13.5" thickBot="1" x14ac:dyDescent="0.25">
      <c r="A14" s="38">
        <v>12</v>
      </c>
      <c r="B14" s="36" t="s">
        <v>15</v>
      </c>
      <c r="C14" s="55">
        <v>178</v>
      </c>
      <c r="D14" s="55">
        <v>141</v>
      </c>
      <c r="E14" s="39">
        <v>224</v>
      </c>
      <c r="F14" s="55">
        <v>543</v>
      </c>
      <c r="G14" s="55">
        <v>543</v>
      </c>
    </row>
    <row r="15" spans="1:7" ht="13.5" thickBot="1" x14ac:dyDescent="0.25">
      <c r="A15" s="38">
        <v>13</v>
      </c>
      <c r="B15" s="36" t="s">
        <v>66</v>
      </c>
      <c r="C15" s="55">
        <v>168</v>
      </c>
      <c r="D15" s="55">
        <v>195</v>
      </c>
      <c r="E15" s="55">
        <v>171</v>
      </c>
      <c r="F15" s="55">
        <v>534</v>
      </c>
      <c r="G15" s="55">
        <v>534</v>
      </c>
    </row>
    <row r="16" spans="1:7" ht="13.5" thickBot="1" x14ac:dyDescent="0.25">
      <c r="A16" s="38">
        <v>14</v>
      </c>
      <c r="B16" s="36" t="s">
        <v>57</v>
      </c>
      <c r="C16" s="55">
        <v>180</v>
      </c>
      <c r="D16" s="55">
        <v>182</v>
      </c>
      <c r="E16" s="55">
        <v>169</v>
      </c>
      <c r="F16" s="55">
        <v>531</v>
      </c>
      <c r="G16" s="55">
        <v>531</v>
      </c>
    </row>
    <row r="17" spans="1:7" ht="13.5" thickBot="1" x14ac:dyDescent="0.25">
      <c r="A17" s="38">
        <v>15</v>
      </c>
      <c r="B17" s="36" t="s">
        <v>10</v>
      </c>
      <c r="C17" s="55">
        <v>158</v>
      </c>
      <c r="D17" s="39">
        <v>201</v>
      </c>
      <c r="E17" s="55">
        <v>166</v>
      </c>
      <c r="F17" s="55">
        <v>525</v>
      </c>
      <c r="G17" s="55">
        <v>525</v>
      </c>
    </row>
    <row r="18" spans="1:7" ht="13.5" thickBot="1" x14ac:dyDescent="0.25">
      <c r="A18" s="38">
        <v>16</v>
      </c>
      <c r="B18" s="36" t="s">
        <v>53</v>
      </c>
      <c r="C18" s="55">
        <v>151</v>
      </c>
      <c r="D18" s="55">
        <v>154</v>
      </c>
      <c r="E18" s="39">
        <v>208</v>
      </c>
      <c r="F18" s="55">
        <v>513</v>
      </c>
      <c r="G18" s="55">
        <v>513</v>
      </c>
    </row>
    <row r="19" spans="1:7" ht="13.5" thickBot="1" x14ac:dyDescent="0.25">
      <c r="A19" s="38">
        <v>17</v>
      </c>
      <c r="B19" s="36" t="s">
        <v>49</v>
      </c>
      <c r="C19" s="55">
        <v>149</v>
      </c>
      <c r="D19" s="55">
        <v>157</v>
      </c>
      <c r="E19" s="39">
        <v>205</v>
      </c>
      <c r="F19" s="55">
        <v>511</v>
      </c>
      <c r="G19" s="55">
        <v>511</v>
      </c>
    </row>
    <row r="20" spans="1:7" ht="13.5" thickBot="1" x14ac:dyDescent="0.25">
      <c r="A20" s="38">
        <v>18</v>
      </c>
      <c r="B20" s="36" t="s">
        <v>12</v>
      </c>
      <c r="C20" s="55">
        <v>159</v>
      </c>
      <c r="D20" s="39">
        <v>203</v>
      </c>
      <c r="E20" s="55">
        <v>144</v>
      </c>
      <c r="F20" s="55">
        <v>506</v>
      </c>
      <c r="G20" s="55">
        <v>506</v>
      </c>
    </row>
    <row r="21" spans="1:7" ht="13.5" thickBot="1" x14ac:dyDescent="0.25">
      <c r="A21" s="38">
        <v>19</v>
      </c>
      <c r="B21" s="36" t="s">
        <v>9</v>
      </c>
      <c r="C21" s="55">
        <v>153</v>
      </c>
      <c r="D21" s="55">
        <v>182</v>
      </c>
      <c r="E21" s="55">
        <v>169</v>
      </c>
      <c r="F21" s="55">
        <v>504</v>
      </c>
      <c r="G21" s="55">
        <v>504</v>
      </c>
    </row>
    <row r="22" spans="1:7" ht="13.5" thickBot="1" x14ac:dyDescent="0.25">
      <c r="A22" s="38">
        <v>20</v>
      </c>
      <c r="B22" s="36" t="s">
        <v>51</v>
      </c>
      <c r="C22" s="55">
        <v>199</v>
      </c>
      <c r="D22" s="55">
        <v>149</v>
      </c>
      <c r="E22" s="55">
        <v>142</v>
      </c>
      <c r="F22" s="55">
        <v>490</v>
      </c>
      <c r="G22" s="55">
        <v>490</v>
      </c>
    </row>
    <row r="23" spans="1:7" ht="13.5" thickBot="1" x14ac:dyDescent="0.25">
      <c r="A23" s="38">
        <v>21</v>
      </c>
      <c r="B23" s="36" t="s">
        <v>69</v>
      </c>
      <c r="C23" s="55">
        <v>155</v>
      </c>
      <c r="D23" s="55">
        <v>161</v>
      </c>
      <c r="E23" s="55">
        <v>169</v>
      </c>
      <c r="F23" s="55">
        <v>485</v>
      </c>
      <c r="G23" s="55">
        <v>485</v>
      </c>
    </row>
    <row r="24" spans="1:7" ht="13.5" thickBot="1" x14ac:dyDescent="0.25">
      <c r="A24" s="38">
        <v>22</v>
      </c>
      <c r="B24" s="36" t="s">
        <v>20</v>
      </c>
      <c r="C24" s="55">
        <v>158</v>
      </c>
      <c r="D24" s="55">
        <v>145</v>
      </c>
      <c r="E24" s="55">
        <v>170</v>
      </c>
      <c r="F24" s="55">
        <v>473</v>
      </c>
      <c r="G24" s="55">
        <v>473</v>
      </c>
    </row>
    <row r="25" spans="1:7" ht="13.5" thickBot="1" x14ac:dyDescent="0.25">
      <c r="A25" s="38">
        <v>23</v>
      </c>
      <c r="B25" s="36" t="s">
        <v>39</v>
      </c>
      <c r="C25" s="55">
        <v>128</v>
      </c>
      <c r="D25" s="55">
        <v>163</v>
      </c>
      <c r="E25" s="55">
        <v>167</v>
      </c>
      <c r="F25" s="55">
        <v>458</v>
      </c>
      <c r="G25" s="55">
        <v>458</v>
      </c>
    </row>
    <row r="26" spans="1:7" ht="13.5" thickBot="1" x14ac:dyDescent="0.25">
      <c r="A26" s="38">
        <v>24</v>
      </c>
      <c r="B26" s="36" t="s">
        <v>8</v>
      </c>
      <c r="C26" s="55">
        <v>126</v>
      </c>
      <c r="D26" s="55">
        <v>145</v>
      </c>
      <c r="E26" s="55">
        <v>181</v>
      </c>
      <c r="F26" s="55">
        <v>452</v>
      </c>
      <c r="G26" s="55">
        <v>452</v>
      </c>
    </row>
    <row r="27" spans="1:7" ht="13.5" thickBot="1" x14ac:dyDescent="0.25">
      <c r="A27" s="38">
        <v>25</v>
      </c>
      <c r="B27" s="36" t="s">
        <v>55</v>
      </c>
      <c r="C27" s="55">
        <v>137</v>
      </c>
      <c r="D27" s="55">
        <v>133</v>
      </c>
      <c r="E27" s="55">
        <v>160</v>
      </c>
      <c r="F27" s="55">
        <v>430</v>
      </c>
      <c r="G27" s="55">
        <v>430</v>
      </c>
    </row>
    <row r="28" spans="1:7" ht="13.5" thickBot="1" x14ac:dyDescent="0.25">
      <c r="A28" s="38">
        <v>26</v>
      </c>
      <c r="B28" s="36" t="s">
        <v>33</v>
      </c>
      <c r="C28" s="55">
        <v>115</v>
      </c>
      <c r="D28" s="55">
        <v>147</v>
      </c>
      <c r="E28" s="55">
        <v>162</v>
      </c>
      <c r="F28" s="55">
        <v>424</v>
      </c>
      <c r="G28" s="55">
        <v>424</v>
      </c>
    </row>
    <row r="29" spans="1:7" ht="13.5" thickBot="1" x14ac:dyDescent="0.25">
      <c r="A29" s="38">
        <v>27</v>
      </c>
      <c r="B29" s="36" t="s">
        <v>35</v>
      </c>
      <c r="C29" s="55">
        <v>109</v>
      </c>
      <c r="D29" s="55">
        <v>156</v>
      </c>
      <c r="E29" s="55">
        <v>136</v>
      </c>
      <c r="F29" s="55">
        <v>401</v>
      </c>
      <c r="G29" s="55">
        <v>401</v>
      </c>
    </row>
    <row r="30" spans="1:7" ht="13.5" thickBot="1" x14ac:dyDescent="0.25">
      <c r="A30" s="38">
        <v>28</v>
      </c>
      <c r="B30" s="36" t="s">
        <v>17</v>
      </c>
      <c r="C30" s="55">
        <v>160</v>
      </c>
      <c r="D30" s="55">
        <v>198</v>
      </c>
      <c r="E30" s="39">
        <v>221</v>
      </c>
      <c r="F30" s="55">
        <v>579</v>
      </c>
      <c r="G30" s="55">
        <v>579</v>
      </c>
    </row>
    <row r="31" spans="1:7" ht="13.5" thickBot="1" x14ac:dyDescent="0.25">
      <c r="A31" s="38">
        <v>29</v>
      </c>
      <c r="B31" s="36" t="s">
        <v>60</v>
      </c>
      <c r="C31" s="55">
        <v>151</v>
      </c>
      <c r="D31" s="55">
        <v>146</v>
      </c>
      <c r="E31" s="55">
        <v>169</v>
      </c>
      <c r="F31" s="55">
        <v>466</v>
      </c>
      <c r="G31" s="55">
        <v>466</v>
      </c>
    </row>
    <row r="32" spans="1:7" ht="13.5" thickBot="1" x14ac:dyDescent="0.25">
      <c r="A32" s="38">
        <v>30</v>
      </c>
      <c r="B32" s="36" t="s">
        <v>79</v>
      </c>
      <c r="C32" s="55">
        <v>82</v>
      </c>
      <c r="D32" s="55">
        <v>90</v>
      </c>
      <c r="E32" s="55">
        <v>76</v>
      </c>
      <c r="F32" s="55">
        <v>248</v>
      </c>
      <c r="G32" s="55">
        <v>248</v>
      </c>
    </row>
    <row r="34" spans="1:8" x14ac:dyDescent="0.2">
      <c r="F34" s="16">
        <f>SUM(F3:F33)</f>
        <v>15510</v>
      </c>
      <c r="G34" s="16">
        <f>COUNT(C3:E32)</f>
        <v>90</v>
      </c>
      <c r="H34" s="4">
        <f>SUM(F34/G34)</f>
        <v>172.33333333333334</v>
      </c>
    </row>
    <row r="36" spans="1:8" ht="13.5" thickBot="1" x14ac:dyDescent="0.25">
      <c r="A36" s="140">
        <v>45325</v>
      </c>
      <c r="B36" s="140"/>
      <c r="C36" s="140"/>
      <c r="D36" s="140"/>
      <c r="E36" s="140"/>
      <c r="F36" s="140"/>
      <c r="G36" s="140"/>
    </row>
    <row r="37" spans="1:8" ht="13.5" thickBot="1" x14ac:dyDescent="0.25">
      <c r="A37" s="42" t="s">
        <v>3</v>
      </c>
      <c r="B37" s="43" t="s">
        <v>4</v>
      </c>
      <c r="C37" s="42" t="s">
        <v>27</v>
      </c>
      <c r="D37" s="42" t="s">
        <v>28</v>
      </c>
      <c r="E37" s="42" t="s">
        <v>29</v>
      </c>
      <c r="F37" s="42" t="s">
        <v>30</v>
      </c>
      <c r="G37" s="42" t="s">
        <v>5</v>
      </c>
    </row>
    <row r="38" spans="1:8" ht="13.5" thickBot="1" x14ac:dyDescent="0.25">
      <c r="A38" s="38">
        <v>1</v>
      </c>
      <c r="B38" s="36" t="s">
        <v>25</v>
      </c>
      <c r="C38" s="55">
        <v>178</v>
      </c>
      <c r="D38" s="55">
        <v>180</v>
      </c>
      <c r="E38" s="55">
        <v>177</v>
      </c>
      <c r="F38" s="55">
        <v>535</v>
      </c>
      <c r="G38" s="55">
        <v>535</v>
      </c>
    </row>
    <row r="39" spans="1:8" ht="13.5" thickBot="1" x14ac:dyDescent="0.25">
      <c r="A39" s="38">
        <v>2</v>
      </c>
      <c r="B39" s="36" t="s">
        <v>37</v>
      </c>
      <c r="C39" s="55">
        <v>159</v>
      </c>
      <c r="D39" s="39">
        <v>230</v>
      </c>
      <c r="E39" s="55">
        <v>145</v>
      </c>
      <c r="F39" s="55">
        <v>534</v>
      </c>
      <c r="G39" s="55">
        <v>534</v>
      </c>
    </row>
    <row r="40" spans="1:8" ht="13.5" thickBot="1" x14ac:dyDescent="0.25">
      <c r="A40" s="38">
        <v>3</v>
      </c>
      <c r="B40" s="36" t="s">
        <v>52</v>
      </c>
      <c r="C40" s="55">
        <v>142</v>
      </c>
      <c r="D40" s="55">
        <v>176</v>
      </c>
      <c r="E40" s="55">
        <v>175</v>
      </c>
      <c r="F40" s="55">
        <v>493</v>
      </c>
      <c r="G40" s="55">
        <v>493</v>
      </c>
    </row>
    <row r="41" spans="1:8" ht="13.5" thickBot="1" x14ac:dyDescent="0.25">
      <c r="A41" s="38">
        <v>4</v>
      </c>
      <c r="B41" s="36" t="s">
        <v>38</v>
      </c>
      <c r="C41" s="55">
        <v>137</v>
      </c>
      <c r="D41" s="39">
        <v>206</v>
      </c>
      <c r="E41" s="55">
        <v>168</v>
      </c>
      <c r="F41" s="55">
        <v>511</v>
      </c>
      <c r="G41" s="55">
        <v>511</v>
      </c>
    </row>
    <row r="42" spans="1:8" ht="13.5" thickBot="1" x14ac:dyDescent="0.25">
      <c r="A42" s="38">
        <v>5</v>
      </c>
      <c r="B42" s="36" t="s">
        <v>70</v>
      </c>
      <c r="C42" s="55">
        <v>193</v>
      </c>
      <c r="D42" s="39">
        <v>233</v>
      </c>
      <c r="E42" s="55">
        <v>197</v>
      </c>
      <c r="F42" s="55">
        <v>623</v>
      </c>
      <c r="G42" s="55">
        <v>623</v>
      </c>
    </row>
    <row r="43" spans="1:8" ht="13.5" thickBot="1" x14ac:dyDescent="0.25">
      <c r="A43" s="38">
        <v>6</v>
      </c>
      <c r="B43" s="36" t="s">
        <v>51</v>
      </c>
      <c r="C43" s="55">
        <v>147</v>
      </c>
      <c r="D43" s="55">
        <v>191</v>
      </c>
      <c r="E43" s="39">
        <v>209</v>
      </c>
      <c r="F43" s="55">
        <v>547</v>
      </c>
      <c r="G43" s="55">
        <v>547</v>
      </c>
    </row>
    <row r="44" spans="1:8" ht="13.5" thickBot="1" x14ac:dyDescent="0.25">
      <c r="A44" s="38">
        <v>7</v>
      </c>
      <c r="B44" s="36" t="s">
        <v>8</v>
      </c>
      <c r="C44" s="39">
        <v>214</v>
      </c>
      <c r="D44" s="55">
        <v>152</v>
      </c>
      <c r="E44" s="55">
        <v>145</v>
      </c>
      <c r="F44" s="55">
        <v>511</v>
      </c>
      <c r="G44" s="55">
        <v>511</v>
      </c>
    </row>
    <row r="45" spans="1:8" ht="13.5" thickBot="1" x14ac:dyDescent="0.25">
      <c r="A45" s="38">
        <v>8</v>
      </c>
      <c r="B45" s="36" t="s">
        <v>9</v>
      </c>
      <c r="C45" s="55">
        <v>181</v>
      </c>
      <c r="D45" s="55">
        <v>193</v>
      </c>
      <c r="E45" s="55">
        <v>177</v>
      </c>
      <c r="F45" s="55">
        <v>551</v>
      </c>
      <c r="G45" s="55">
        <v>551</v>
      </c>
    </row>
    <row r="46" spans="1:8" ht="13.5" thickBot="1" x14ac:dyDescent="0.25">
      <c r="A46" s="38">
        <v>9</v>
      </c>
      <c r="B46" s="36" t="s">
        <v>79</v>
      </c>
      <c r="C46" s="55">
        <v>120</v>
      </c>
      <c r="D46" s="55">
        <v>142</v>
      </c>
      <c r="E46" s="55">
        <v>120</v>
      </c>
      <c r="F46" s="55">
        <v>382</v>
      </c>
      <c r="G46" s="55">
        <v>382</v>
      </c>
    </row>
    <row r="47" spans="1:8" ht="13.5" thickBot="1" x14ac:dyDescent="0.25">
      <c r="A47" s="38">
        <v>10</v>
      </c>
      <c r="B47" s="36" t="s">
        <v>26</v>
      </c>
      <c r="C47" s="55">
        <v>135</v>
      </c>
      <c r="D47" s="55">
        <v>167</v>
      </c>
      <c r="E47" s="39">
        <v>234</v>
      </c>
      <c r="F47" s="55">
        <v>536</v>
      </c>
      <c r="G47" s="55">
        <v>536</v>
      </c>
    </row>
    <row r="48" spans="1:8" ht="13.5" thickBot="1" x14ac:dyDescent="0.25">
      <c r="A48" s="38">
        <v>11</v>
      </c>
      <c r="B48" s="36" t="s">
        <v>47</v>
      </c>
      <c r="C48" s="39">
        <v>224</v>
      </c>
      <c r="D48" s="55">
        <v>199</v>
      </c>
      <c r="E48" s="55">
        <v>175</v>
      </c>
      <c r="F48" s="55">
        <v>598</v>
      </c>
      <c r="G48" s="55">
        <v>598</v>
      </c>
    </row>
    <row r="49" spans="1:7" ht="13.5" thickBot="1" x14ac:dyDescent="0.25">
      <c r="A49" s="38">
        <v>12</v>
      </c>
      <c r="B49" s="36" t="s">
        <v>22</v>
      </c>
      <c r="C49" s="55">
        <v>190</v>
      </c>
      <c r="D49" s="39">
        <v>204</v>
      </c>
      <c r="E49" s="55">
        <v>193</v>
      </c>
      <c r="F49" s="55">
        <v>587</v>
      </c>
      <c r="G49" s="55">
        <v>587</v>
      </c>
    </row>
    <row r="50" spans="1:7" ht="13.5" thickBot="1" x14ac:dyDescent="0.25">
      <c r="A50" s="38">
        <v>13</v>
      </c>
      <c r="B50" s="36" t="s">
        <v>35</v>
      </c>
      <c r="C50" s="55">
        <v>144</v>
      </c>
      <c r="D50" s="55">
        <v>170</v>
      </c>
      <c r="E50" s="39">
        <v>205</v>
      </c>
      <c r="F50" s="55">
        <v>519</v>
      </c>
      <c r="G50" s="55">
        <v>519</v>
      </c>
    </row>
    <row r="51" spans="1:7" ht="13.5" thickBot="1" x14ac:dyDescent="0.25">
      <c r="A51" s="38">
        <v>14</v>
      </c>
      <c r="B51" s="36" t="s">
        <v>11</v>
      </c>
      <c r="C51" s="55">
        <v>163</v>
      </c>
      <c r="D51" s="55">
        <v>161</v>
      </c>
      <c r="E51" s="55">
        <v>174</v>
      </c>
      <c r="F51" s="55">
        <v>498</v>
      </c>
      <c r="G51" s="55">
        <v>498</v>
      </c>
    </row>
    <row r="52" spans="1:7" ht="13.5" thickBot="1" x14ac:dyDescent="0.25">
      <c r="A52" s="38">
        <v>15</v>
      </c>
      <c r="B52" s="36" t="s">
        <v>32</v>
      </c>
      <c r="C52" s="55">
        <v>192</v>
      </c>
      <c r="D52" s="39">
        <v>217</v>
      </c>
      <c r="E52" s="55">
        <v>178</v>
      </c>
      <c r="F52" s="55">
        <v>587</v>
      </c>
      <c r="G52" s="55">
        <v>587</v>
      </c>
    </row>
    <row r="53" spans="1:7" ht="13.5" thickBot="1" x14ac:dyDescent="0.25">
      <c r="A53" s="38">
        <v>16</v>
      </c>
      <c r="B53" s="36" t="s">
        <v>12</v>
      </c>
      <c r="C53" s="55">
        <v>135</v>
      </c>
      <c r="D53" s="39">
        <v>205</v>
      </c>
      <c r="E53" s="39">
        <v>206</v>
      </c>
      <c r="F53" s="55">
        <v>546</v>
      </c>
      <c r="G53" s="55">
        <v>546</v>
      </c>
    </row>
    <row r="54" spans="1:7" ht="13.5" thickBot="1" x14ac:dyDescent="0.25">
      <c r="A54" s="38">
        <v>17</v>
      </c>
      <c r="B54" s="36" t="s">
        <v>13</v>
      </c>
      <c r="C54" s="55">
        <v>169</v>
      </c>
      <c r="D54" s="39">
        <v>200</v>
      </c>
      <c r="E54" s="55">
        <v>160</v>
      </c>
      <c r="F54" s="55">
        <v>529</v>
      </c>
      <c r="G54" s="55">
        <v>529</v>
      </c>
    </row>
    <row r="55" spans="1:7" ht="13.5" thickBot="1" x14ac:dyDescent="0.25">
      <c r="A55" s="38">
        <v>18</v>
      </c>
      <c r="B55" s="36" t="s">
        <v>24</v>
      </c>
      <c r="C55" s="55">
        <v>187</v>
      </c>
      <c r="D55" s="55">
        <v>137</v>
      </c>
      <c r="E55" s="55">
        <v>158</v>
      </c>
      <c r="F55" s="55">
        <v>482</v>
      </c>
      <c r="G55" s="55">
        <v>482</v>
      </c>
    </row>
    <row r="56" spans="1:7" ht="13.5" thickBot="1" x14ac:dyDescent="0.25">
      <c r="A56" s="38">
        <v>19</v>
      </c>
      <c r="B56" s="36" t="s">
        <v>56</v>
      </c>
      <c r="C56" s="55">
        <v>169</v>
      </c>
      <c r="D56" s="55">
        <v>189</v>
      </c>
      <c r="E56" s="55">
        <v>192</v>
      </c>
      <c r="F56" s="55">
        <v>550</v>
      </c>
      <c r="G56" s="55">
        <v>550</v>
      </c>
    </row>
    <row r="57" spans="1:7" ht="13.5" thickBot="1" x14ac:dyDescent="0.25">
      <c r="A57" s="38">
        <v>20</v>
      </c>
      <c r="B57" s="36" t="s">
        <v>43</v>
      </c>
      <c r="C57" s="39">
        <v>207</v>
      </c>
      <c r="D57" s="55">
        <v>161</v>
      </c>
      <c r="E57" s="55">
        <v>130</v>
      </c>
      <c r="F57" s="55">
        <v>498</v>
      </c>
      <c r="G57" s="55">
        <v>498</v>
      </c>
    </row>
    <row r="58" spans="1:7" ht="13.5" thickBot="1" x14ac:dyDescent="0.25">
      <c r="A58" s="38">
        <v>21</v>
      </c>
      <c r="B58" s="36" t="s">
        <v>39</v>
      </c>
      <c r="C58" s="55">
        <v>165</v>
      </c>
      <c r="D58" s="55">
        <v>172</v>
      </c>
      <c r="E58" s="55">
        <v>168</v>
      </c>
      <c r="F58" s="55">
        <v>505</v>
      </c>
      <c r="G58" s="55">
        <v>505</v>
      </c>
    </row>
    <row r="59" spans="1:7" ht="13.5" thickBot="1" x14ac:dyDescent="0.25">
      <c r="A59" s="38">
        <v>22</v>
      </c>
      <c r="B59" s="36" t="s">
        <v>59</v>
      </c>
      <c r="C59" s="55">
        <v>167</v>
      </c>
      <c r="D59" s="55">
        <v>189</v>
      </c>
      <c r="E59" s="55">
        <v>183</v>
      </c>
      <c r="F59" s="55">
        <v>539</v>
      </c>
      <c r="G59" s="55">
        <v>539</v>
      </c>
    </row>
    <row r="60" spans="1:7" ht="13.5" thickBot="1" x14ac:dyDescent="0.25">
      <c r="A60" s="38">
        <v>23</v>
      </c>
      <c r="B60" s="36" t="s">
        <v>14</v>
      </c>
      <c r="C60" s="55">
        <v>134</v>
      </c>
      <c r="D60" s="55">
        <v>178</v>
      </c>
      <c r="E60" s="55">
        <v>176</v>
      </c>
      <c r="F60" s="55">
        <v>488</v>
      </c>
      <c r="G60" s="55">
        <v>488</v>
      </c>
    </row>
    <row r="61" spans="1:7" ht="13.5" thickBot="1" x14ac:dyDescent="0.25">
      <c r="A61" s="38">
        <v>24</v>
      </c>
      <c r="B61" s="36" t="s">
        <v>55</v>
      </c>
      <c r="C61" s="55">
        <v>158</v>
      </c>
      <c r="D61" s="55">
        <v>156</v>
      </c>
      <c r="E61" s="55">
        <v>152</v>
      </c>
      <c r="F61" s="55">
        <v>466</v>
      </c>
      <c r="G61" s="55">
        <v>466</v>
      </c>
    </row>
    <row r="62" spans="1:7" ht="13.5" thickBot="1" x14ac:dyDescent="0.25">
      <c r="A62" s="38">
        <v>25</v>
      </c>
      <c r="B62" s="36" t="s">
        <v>15</v>
      </c>
      <c r="C62" s="55">
        <v>177</v>
      </c>
      <c r="D62" s="55">
        <v>176</v>
      </c>
      <c r="E62" s="55">
        <v>146</v>
      </c>
      <c r="F62" s="55">
        <v>499</v>
      </c>
      <c r="G62" s="55">
        <v>499</v>
      </c>
    </row>
    <row r="63" spans="1:7" ht="13.5" thickBot="1" x14ac:dyDescent="0.25">
      <c r="A63" s="38">
        <v>26</v>
      </c>
      <c r="B63" s="36" t="s">
        <v>33</v>
      </c>
      <c r="C63" s="55">
        <v>171</v>
      </c>
      <c r="D63" s="55">
        <v>170</v>
      </c>
      <c r="E63" s="55">
        <v>147</v>
      </c>
      <c r="F63" s="55">
        <v>488</v>
      </c>
      <c r="G63" s="55">
        <v>488</v>
      </c>
    </row>
    <row r="64" spans="1:7" ht="13.5" thickBot="1" x14ac:dyDescent="0.25">
      <c r="A64" s="38">
        <v>27</v>
      </c>
      <c r="B64" s="36" t="s">
        <v>48</v>
      </c>
      <c r="C64" s="55">
        <v>180</v>
      </c>
      <c r="D64" s="55">
        <v>164</v>
      </c>
      <c r="E64" s="55">
        <v>198</v>
      </c>
      <c r="F64" s="55">
        <v>542</v>
      </c>
      <c r="G64" s="55">
        <v>542</v>
      </c>
    </row>
    <row r="65" spans="1:8" ht="13.5" thickBot="1" x14ac:dyDescent="0.25">
      <c r="A65" s="38">
        <v>28</v>
      </c>
      <c r="B65" s="36" t="s">
        <v>66</v>
      </c>
      <c r="C65" s="55">
        <v>117</v>
      </c>
      <c r="D65" s="55">
        <v>148</v>
      </c>
      <c r="E65" s="55">
        <v>118</v>
      </c>
      <c r="F65" s="55">
        <v>383</v>
      </c>
      <c r="G65" s="55">
        <v>383</v>
      </c>
    </row>
    <row r="66" spans="1:8" ht="11.25" customHeight="1" thickBot="1" x14ac:dyDescent="0.25">
      <c r="A66" s="38">
        <v>29</v>
      </c>
      <c r="B66" s="36" t="s">
        <v>17</v>
      </c>
      <c r="C66" s="55">
        <v>167</v>
      </c>
      <c r="D66" s="55">
        <v>139</v>
      </c>
      <c r="E66" s="55">
        <v>165</v>
      </c>
      <c r="F66" s="55">
        <v>471</v>
      </c>
      <c r="G66" s="55">
        <v>471</v>
      </c>
    </row>
    <row r="67" spans="1:8" ht="13.5" thickBot="1" x14ac:dyDescent="0.25">
      <c r="A67" s="38">
        <v>30</v>
      </c>
      <c r="B67" s="36" t="s">
        <v>50</v>
      </c>
      <c r="C67" s="55">
        <v>178</v>
      </c>
      <c r="D67" s="55">
        <v>191</v>
      </c>
      <c r="E67" s="55">
        <v>180</v>
      </c>
      <c r="F67" s="55">
        <v>549</v>
      </c>
      <c r="G67" s="55">
        <v>549</v>
      </c>
    </row>
    <row r="68" spans="1:8" ht="13.5" thickBot="1" x14ac:dyDescent="0.25">
      <c r="B68" s="102"/>
      <c r="C68" s="112"/>
      <c r="D68" s="112"/>
      <c r="E68" s="112"/>
      <c r="F68" s="112"/>
      <c r="G68" s="112"/>
    </row>
    <row r="69" spans="1:8" ht="13.5" thickBot="1" x14ac:dyDescent="0.25">
      <c r="B69" s="102"/>
      <c r="C69" s="112"/>
      <c r="D69" s="112"/>
      <c r="E69" s="112"/>
      <c r="F69" s="16">
        <f>SUM(F38:F68)</f>
        <v>15547</v>
      </c>
      <c r="G69" s="16">
        <f>COUNT(C38:E67)</f>
        <v>90</v>
      </c>
      <c r="H69" s="4">
        <f>SUM(F69/G69)</f>
        <v>172.74444444444444</v>
      </c>
    </row>
    <row r="70" spans="1:8" ht="13.5" thickBot="1" x14ac:dyDescent="0.25">
      <c r="B70" s="102"/>
      <c r="C70" s="112"/>
      <c r="D70" s="112"/>
      <c r="E70" s="112"/>
      <c r="F70" s="112"/>
      <c r="G70" s="112"/>
    </row>
    <row r="71" spans="1:8" ht="13.5" thickBot="1" x14ac:dyDescent="0.25">
      <c r="A71" s="140">
        <v>45332</v>
      </c>
      <c r="B71" s="141"/>
      <c r="C71" s="141"/>
      <c r="D71" s="141"/>
      <c r="E71" s="141"/>
      <c r="F71" s="141"/>
      <c r="G71" s="141"/>
    </row>
    <row r="72" spans="1:8" ht="13.5" thickBot="1" x14ac:dyDescent="0.25">
      <c r="A72" s="42" t="s">
        <v>3</v>
      </c>
      <c r="B72" s="43" t="s">
        <v>4</v>
      </c>
      <c r="C72" s="42" t="s">
        <v>27</v>
      </c>
      <c r="D72" s="42" t="s">
        <v>28</v>
      </c>
      <c r="E72" s="42" t="s">
        <v>29</v>
      </c>
      <c r="F72" s="42" t="s">
        <v>30</v>
      </c>
      <c r="G72" s="42" t="s">
        <v>5</v>
      </c>
    </row>
    <row r="73" spans="1:8" ht="13.5" thickBot="1" x14ac:dyDescent="0.25">
      <c r="A73" s="38">
        <v>1</v>
      </c>
      <c r="B73" s="36" t="s">
        <v>25</v>
      </c>
      <c r="C73" s="55">
        <v>134</v>
      </c>
      <c r="D73" s="55">
        <v>195</v>
      </c>
      <c r="E73" s="55">
        <v>99</v>
      </c>
      <c r="F73" s="55">
        <v>428</v>
      </c>
      <c r="G73" s="55">
        <v>428</v>
      </c>
    </row>
    <row r="74" spans="1:8" ht="13.5" thickBot="1" x14ac:dyDescent="0.25">
      <c r="A74" s="38">
        <v>2</v>
      </c>
      <c r="B74" s="36" t="s">
        <v>37</v>
      </c>
      <c r="C74" s="39">
        <v>203</v>
      </c>
      <c r="D74" s="39">
        <v>204</v>
      </c>
      <c r="E74" s="55">
        <v>199</v>
      </c>
      <c r="F74" s="55">
        <v>606</v>
      </c>
      <c r="G74" s="55">
        <v>606</v>
      </c>
    </row>
    <row r="75" spans="1:8" ht="13.5" thickBot="1" x14ac:dyDescent="0.25">
      <c r="A75" s="38">
        <v>3</v>
      </c>
      <c r="B75" s="36" t="s">
        <v>52</v>
      </c>
      <c r="C75" s="55">
        <v>156</v>
      </c>
      <c r="D75" s="55">
        <v>195</v>
      </c>
      <c r="E75" s="55">
        <v>170</v>
      </c>
      <c r="F75" s="55">
        <v>521</v>
      </c>
      <c r="G75" s="55">
        <v>521</v>
      </c>
    </row>
    <row r="76" spans="1:8" ht="13.5" thickBot="1" x14ac:dyDescent="0.25">
      <c r="A76" s="38">
        <v>4</v>
      </c>
      <c r="B76" s="36" t="s">
        <v>38</v>
      </c>
      <c r="C76" s="39">
        <v>216</v>
      </c>
      <c r="D76" s="39">
        <v>236</v>
      </c>
      <c r="E76" s="55">
        <v>193</v>
      </c>
      <c r="F76" s="55">
        <v>645</v>
      </c>
      <c r="G76" s="55">
        <v>645</v>
      </c>
    </row>
    <row r="77" spans="1:8" ht="13.5" thickBot="1" x14ac:dyDescent="0.25">
      <c r="A77" s="38">
        <v>5</v>
      </c>
      <c r="B77" s="36" t="s">
        <v>21</v>
      </c>
      <c r="C77" s="55">
        <v>195</v>
      </c>
      <c r="D77" s="55">
        <v>189</v>
      </c>
      <c r="E77" s="39">
        <v>205</v>
      </c>
      <c r="F77" s="55">
        <v>589</v>
      </c>
      <c r="G77" s="55">
        <v>589</v>
      </c>
    </row>
    <row r="78" spans="1:8" ht="13.5" thickBot="1" x14ac:dyDescent="0.25">
      <c r="A78" s="38">
        <v>6</v>
      </c>
      <c r="B78" s="36" t="s">
        <v>51</v>
      </c>
      <c r="C78" s="55">
        <v>199</v>
      </c>
      <c r="D78" s="55">
        <v>191</v>
      </c>
      <c r="E78" s="55">
        <v>191</v>
      </c>
      <c r="F78" s="55">
        <v>581</v>
      </c>
      <c r="G78" s="55">
        <v>581</v>
      </c>
    </row>
    <row r="79" spans="1:8" ht="13.5" thickBot="1" x14ac:dyDescent="0.25">
      <c r="A79" s="38">
        <v>7</v>
      </c>
      <c r="B79" s="36" t="s">
        <v>8</v>
      </c>
      <c r="C79" s="55">
        <v>135</v>
      </c>
      <c r="D79" s="55">
        <v>155</v>
      </c>
      <c r="E79" s="55">
        <v>132</v>
      </c>
      <c r="F79" s="55">
        <v>422</v>
      </c>
      <c r="G79" s="55">
        <v>422</v>
      </c>
    </row>
    <row r="80" spans="1:8" ht="13.5" thickBot="1" x14ac:dyDescent="0.25">
      <c r="A80" s="38">
        <v>8</v>
      </c>
      <c r="B80" s="36" t="s">
        <v>9</v>
      </c>
      <c r="C80" s="55">
        <v>171</v>
      </c>
      <c r="D80" s="39">
        <v>214</v>
      </c>
      <c r="E80" s="55">
        <v>178</v>
      </c>
      <c r="F80" s="55">
        <v>563</v>
      </c>
      <c r="G80" s="55">
        <v>563</v>
      </c>
    </row>
    <row r="81" spans="1:7" ht="13.5" thickBot="1" x14ac:dyDescent="0.25">
      <c r="A81" s="38">
        <v>9</v>
      </c>
      <c r="B81" s="36" t="s">
        <v>10</v>
      </c>
      <c r="C81" s="55">
        <v>180</v>
      </c>
      <c r="D81" s="55">
        <v>179</v>
      </c>
      <c r="E81" s="55">
        <v>163</v>
      </c>
      <c r="F81" s="55">
        <v>522</v>
      </c>
      <c r="G81" s="55">
        <v>522</v>
      </c>
    </row>
    <row r="82" spans="1:7" ht="13.5" thickBot="1" x14ac:dyDescent="0.25">
      <c r="A82" s="38">
        <v>10</v>
      </c>
      <c r="B82" s="36" t="s">
        <v>23</v>
      </c>
      <c r="C82" s="55">
        <v>107</v>
      </c>
      <c r="D82" s="55">
        <v>152</v>
      </c>
      <c r="E82" s="55">
        <v>118</v>
      </c>
      <c r="F82" s="55">
        <v>377</v>
      </c>
      <c r="G82" s="55">
        <v>377</v>
      </c>
    </row>
    <row r="83" spans="1:7" ht="13.5" thickBot="1" x14ac:dyDescent="0.25">
      <c r="A83" s="38">
        <v>11</v>
      </c>
      <c r="B83" s="36" t="s">
        <v>79</v>
      </c>
      <c r="C83" s="55">
        <v>111</v>
      </c>
      <c r="D83" s="55">
        <v>133</v>
      </c>
      <c r="E83" s="55">
        <v>109</v>
      </c>
      <c r="F83" s="55">
        <v>353</v>
      </c>
      <c r="G83" s="55">
        <v>353</v>
      </c>
    </row>
    <row r="84" spans="1:7" ht="13.5" thickBot="1" x14ac:dyDescent="0.25">
      <c r="A84" s="38">
        <v>12</v>
      </c>
      <c r="B84" s="36" t="s">
        <v>26</v>
      </c>
      <c r="C84" s="55">
        <v>173</v>
      </c>
      <c r="D84" s="39">
        <v>203</v>
      </c>
      <c r="E84" s="55">
        <v>180</v>
      </c>
      <c r="F84" s="55">
        <v>556</v>
      </c>
      <c r="G84" s="55">
        <v>556</v>
      </c>
    </row>
    <row r="85" spans="1:7" ht="13.5" thickBot="1" x14ac:dyDescent="0.25">
      <c r="A85" s="38">
        <v>13</v>
      </c>
      <c r="B85" s="36" t="s">
        <v>47</v>
      </c>
      <c r="C85" s="55">
        <v>190</v>
      </c>
      <c r="D85" s="39">
        <v>216</v>
      </c>
      <c r="E85" s="55">
        <v>193</v>
      </c>
      <c r="F85" s="55">
        <v>599</v>
      </c>
      <c r="G85" s="55">
        <v>599</v>
      </c>
    </row>
    <row r="86" spans="1:7" ht="13.5" thickBot="1" x14ac:dyDescent="0.25">
      <c r="A86" s="38">
        <v>14</v>
      </c>
      <c r="B86" s="36" t="s">
        <v>61</v>
      </c>
      <c r="C86" s="55">
        <v>157</v>
      </c>
      <c r="D86" s="39">
        <v>205</v>
      </c>
      <c r="E86" s="39">
        <v>203</v>
      </c>
      <c r="F86" s="55">
        <v>565</v>
      </c>
      <c r="G86" s="55">
        <v>565</v>
      </c>
    </row>
    <row r="87" spans="1:7" ht="13.5" thickBot="1" x14ac:dyDescent="0.25">
      <c r="A87" s="38">
        <v>15</v>
      </c>
      <c r="B87" s="36" t="s">
        <v>19</v>
      </c>
      <c r="C87" s="40">
        <v>264</v>
      </c>
      <c r="D87" s="39">
        <v>200</v>
      </c>
      <c r="E87" s="39">
        <v>201</v>
      </c>
      <c r="F87" s="55">
        <v>665</v>
      </c>
      <c r="G87" s="55">
        <v>665</v>
      </c>
    </row>
    <row r="88" spans="1:7" ht="13.5" thickBot="1" x14ac:dyDescent="0.25">
      <c r="A88" s="38">
        <v>16</v>
      </c>
      <c r="B88" s="36" t="s">
        <v>22</v>
      </c>
      <c r="C88" s="55">
        <v>182</v>
      </c>
      <c r="D88" s="55">
        <v>187</v>
      </c>
      <c r="E88" s="39">
        <v>213</v>
      </c>
      <c r="F88" s="55">
        <v>582</v>
      </c>
      <c r="G88" s="55">
        <v>582</v>
      </c>
    </row>
    <row r="89" spans="1:7" ht="13.5" thickBot="1" x14ac:dyDescent="0.25">
      <c r="A89" s="38">
        <v>17</v>
      </c>
      <c r="B89" s="36" t="s">
        <v>11</v>
      </c>
      <c r="C89" s="39">
        <v>222</v>
      </c>
      <c r="D89" s="55">
        <v>168</v>
      </c>
      <c r="E89" s="55">
        <v>179</v>
      </c>
      <c r="F89" s="55">
        <v>569</v>
      </c>
      <c r="G89" s="55">
        <v>569</v>
      </c>
    </row>
    <row r="90" spans="1:7" ht="13.5" thickBot="1" x14ac:dyDescent="0.25">
      <c r="A90" s="38">
        <v>18</v>
      </c>
      <c r="B90" s="36" t="s">
        <v>32</v>
      </c>
      <c r="C90" s="55">
        <v>186</v>
      </c>
      <c r="D90" s="55">
        <v>178</v>
      </c>
      <c r="E90" s="55">
        <v>189</v>
      </c>
      <c r="F90" s="55">
        <v>553</v>
      </c>
      <c r="G90" s="55">
        <v>553</v>
      </c>
    </row>
    <row r="91" spans="1:7" ht="13.5" thickBot="1" x14ac:dyDescent="0.25">
      <c r="A91" s="38">
        <v>19</v>
      </c>
      <c r="B91" s="36" t="s">
        <v>60</v>
      </c>
      <c r="C91" s="55">
        <v>119</v>
      </c>
      <c r="D91" s="55">
        <v>133</v>
      </c>
      <c r="E91" s="55">
        <v>115</v>
      </c>
      <c r="F91" s="55">
        <v>367</v>
      </c>
      <c r="G91" s="55">
        <v>367</v>
      </c>
    </row>
    <row r="92" spans="1:7" ht="13.5" thickBot="1" x14ac:dyDescent="0.25">
      <c r="A92" s="38">
        <v>20</v>
      </c>
      <c r="B92" s="36" t="s">
        <v>67</v>
      </c>
      <c r="C92" s="55">
        <v>167</v>
      </c>
      <c r="D92" s="55">
        <v>170</v>
      </c>
      <c r="E92" s="55">
        <v>186</v>
      </c>
      <c r="F92" s="55">
        <v>523</v>
      </c>
      <c r="G92" s="55">
        <v>523</v>
      </c>
    </row>
    <row r="93" spans="1:7" ht="13.5" thickBot="1" x14ac:dyDescent="0.25">
      <c r="A93" s="38">
        <v>21</v>
      </c>
      <c r="B93" s="36" t="s">
        <v>13</v>
      </c>
      <c r="C93" s="55">
        <v>170</v>
      </c>
      <c r="D93" s="55">
        <v>167</v>
      </c>
      <c r="E93" s="55">
        <v>174</v>
      </c>
      <c r="F93" s="55">
        <v>511</v>
      </c>
      <c r="G93" s="55">
        <v>511</v>
      </c>
    </row>
    <row r="94" spans="1:7" ht="13.5" thickBot="1" x14ac:dyDescent="0.25">
      <c r="A94" s="38">
        <v>22</v>
      </c>
      <c r="B94" s="36" t="s">
        <v>24</v>
      </c>
      <c r="C94" s="55">
        <v>159</v>
      </c>
      <c r="D94" s="55">
        <v>141</v>
      </c>
      <c r="E94" s="55">
        <v>145</v>
      </c>
      <c r="F94" s="55">
        <v>445</v>
      </c>
      <c r="G94" s="55">
        <v>445</v>
      </c>
    </row>
    <row r="95" spans="1:7" ht="13.5" thickBot="1" x14ac:dyDescent="0.25">
      <c r="A95" s="38">
        <v>23</v>
      </c>
      <c r="B95" s="36" t="s">
        <v>39</v>
      </c>
      <c r="C95" s="55">
        <v>123</v>
      </c>
      <c r="D95" s="55">
        <v>171</v>
      </c>
      <c r="E95" s="55">
        <v>166</v>
      </c>
      <c r="F95" s="55">
        <v>460</v>
      </c>
      <c r="G95" s="55">
        <v>460</v>
      </c>
    </row>
    <row r="96" spans="1:7" ht="13.5" thickBot="1" x14ac:dyDescent="0.25">
      <c r="A96" s="38">
        <v>24</v>
      </c>
      <c r="B96" s="36" t="s">
        <v>44</v>
      </c>
      <c r="C96" s="55">
        <v>120</v>
      </c>
      <c r="D96" s="55">
        <v>111</v>
      </c>
      <c r="E96" s="55">
        <v>142</v>
      </c>
      <c r="F96" s="55">
        <v>373</v>
      </c>
      <c r="G96" s="55">
        <v>373</v>
      </c>
    </row>
    <row r="97" spans="1:8" ht="13.5" thickBot="1" x14ac:dyDescent="0.25">
      <c r="A97" s="38">
        <v>25</v>
      </c>
      <c r="B97" s="36" t="s">
        <v>14</v>
      </c>
      <c r="C97" s="55">
        <v>136</v>
      </c>
      <c r="D97" s="55">
        <v>137</v>
      </c>
      <c r="E97" s="55">
        <v>186</v>
      </c>
      <c r="F97" s="55">
        <v>459</v>
      </c>
      <c r="G97" s="55">
        <v>459</v>
      </c>
    </row>
    <row r="98" spans="1:8" ht="13.5" thickBot="1" x14ac:dyDescent="0.25">
      <c r="A98" s="38">
        <v>26</v>
      </c>
      <c r="B98" s="36" t="s">
        <v>15</v>
      </c>
      <c r="C98" s="39">
        <v>225</v>
      </c>
      <c r="D98" s="55">
        <v>138</v>
      </c>
      <c r="E98" s="39">
        <v>217</v>
      </c>
      <c r="F98" s="55">
        <v>580</v>
      </c>
      <c r="G98" s="55">
        <v>580</v>
      </c>
      <c r="H98" s="4">
        <f>SUM(F101/G101)</f>
        <v>1</v>
      </c>
    </row>
    <row r="99" spans="1:8" ht="13.5" thickBot="1" x14ac:dyDescent="0.25">
      <c r="A99" s="38">
        <v>27</v>
      </c>
      <c r="B99" s="36" t="s">
        <v>16</v>
      </c>
      <c r="C99" s="55">
        <v>172</v>
      </c>
      <c r="D99" s="39">
        <v>201</v>
      </c>
      <c r="E99" s="55">
        <v>191</v>
      </c>
      <c r="F99" s="55">
        <v>564</v>
      </c>
      <c r="G99" s="55">
        <v>564</v>
      </c>
    </row>
    <row r="100" spans="1:8" ht="13.5" thickBot="1" x14ac:dyDescent="0.25">
      <c r="A100" s="38">
        <v>28</v>
      </c>
      <c r="B100" s="36" t="s">
        <v>48</v>
      </c>
      <c r="C100" s="39">
        <v>218</v>
      </c>
      <c r="D100" s="55">
        <v>169</v>
      </c>
      <c r="E100" s="55">
        <v>177</v>
      </c>
      <c r="F100" s="55">
        <v>564</v>
      </c>
      <c r="G100" s="55">
        <v>564</v>
      </c>
    </row>
    <row r="101" spans="1:8" ht="13.5" thickBot="1" x14ac:dyDescent="0.25">
      <c r="A101" s="38">
        <v>29</v>
      </c>
      <c r="B101" s="36" t="s">
        <v>62</v>
      </c>
      <c r="C101" s="55">
        <v>136</v>
      </c>
      <c r="D101" s="55">
        <v>171</v>
      </c>
      <c r="E101" s="55">
        <v>195</v>
      </c>
      <c r="F101" s="55">
        <v>502</v>
      </c>
      <c r="G101" s="55">
        <v>502</v>
      </c>
    </row>
    <row r="102" spans="1:8" ht="13.5" thickBot="1" x14ac:dyDescent="0.25">
      <c r="A102" s="38">
        <v>30</v>
      </c>
      <c r="B102" s="36" t="s">
        <v>50</v>
      </c>
      <c r="C102" s="55">
        <v>173</v>
      </c>
      <c r="D102" s="55">
        <v>191</v>
      </c>
      <c r="E102" s="39">
        <v>232</v>
      </c>
      <c r="F102" s="55">
        <v>596</v>
      </c>
      <c r="G102" s="55">
        <v>596</v>
      </c>
    </row>
    <row r="103" spans="1:8" ht="13.5" thickBot="1" x14ac:dyDescent="0.25">
      <c r="B103" s="102"/>
      <c r="C103" s="112"/>
      <c r="D103" s="112"/>
      <c r="E103" s="113"/>
      <c r="F103" s="112"/>
      <c r="G103" s="112"/>
    </row>
    <row r="104" spans="1:8" ht="13.5" thickBot="1" x14ac:dyDescent="0.25">
      <c r="B104" s="102"/>
      <c r="C104" s="112"/>
      <c r="D104" s="112"/>
      <c r="E104" s="113"/>
      <c r="F104" s="16">
        <f>SUM(F73:F103)</f>
        <v>15640</v>
      </c>
      <c r="G104" s="16">
        <f>COUNT(C73:E102)</f>
        <v>90</v>
      </c>
      <c r="H104" s="4">
        <f>SUM(F104/G104)</f>
        <v>173.77777777777777</v>
      </c>
    </row>
    <row r="105" spans="1:8" ht="13.5" thickBot="1" x14ac:dyDescent="0.25">
      <c r="B105" s="102"/>
      <c r="C105" s="112"/>
      <c r="D105" s="112"/>
      <c r="E105" s="113"/>
      <c r="F105" s="16"/>
      <c r="G105" s="16"/>
      <c r="H105" s="4"/>
    </row>
    <row r="106" spans="1:8" ht="13.5" thickBot="1" x14ac:dyDescent="0.25">
      <c r="A106" s="140">
        <v>45339</v>
      </c>
      <c r="B106" s="141"/>
      <c r="C106" s="141"/>
      <c r="D106" s="141"/>
      <c r="E106" s="141"/>
      <c r="F106" s="141"/>
      <c r="G106" s="141"/>
    </row>
    <row r="107" spans="1:8" ht="13.5" thickBot="1" x14ac:dyDescent="0.25">
      <c r="A107" s="42" t="s">
        <v>3</v>
      </c>
      <c r="B107" s="43" t="s">
        <v>4</v>
      </c>
      <c r="C107" s="42" t="s">
        <v>27</v>
      </c>
      <c r="D107" s="42" t="s">
        <v>28</v>
      </c>
      <c r="E107" s="42" t="s">
        <v>29</v>
      </c>
      <c r="F107" s="42" t="s">
        <v>30</v>
      </c>
      <c r="G107" s="42" t="s">
        <v>5</v>
      </c>
    </row>
    <row r="108" spans="1:8" ht="13.5" thickBot="1" x14ac:dyDescent="0.25">
      <c r="A108" s="38">
        <v>1</v>
      </c>
      <c r="B108" s="36" t="s">
        <v>25</v>
      </c>
      <c r="C108" s="55">
        <v>114</v>
      </c>
      <c r="D108" s="55">
        <v>153</v>
      </c>
      <c r="E108" s="55">
        <v>170</v>
      </c>
      <c r="F108" s="55">
        <v>437</v>
      </c>
      <c r="G108" s="55">
        <v>437</v>
      </c>
      <c r="H108" s="36"/>
    </row>
    <row r="109" spans="1:8" ht="13.5" thickBot="1" x14ac:dyDescent="0.25">
      <c r="A109" s="38">
        <v>2</v>
      </c>
      <c r="B109" s="36" t="s">
        <v>37</v>
      </c>
      <c r="C109" s="55">
        <v>167</v>
      </c>
      <c r="D109" s="55">
        <v>182</v>
      </c>
      <c r="E109" s="39">
        <v>222</v>
      </c>
      <c r="F109" s="55">
        <v>571</v>
      </c>
      <c r="G109" s="55">
        <v>571</v>
      </c>
      <c r="H109" s="36"/>
    </row>
    <row r="110" spans="1:8" ht="13.5" thickBot="1" x14ac:dyDescent="0.25">
      <c r="A110" s="38">
        <v>3</v>
      </c>
      <c r="B110" s="36" t="s">
        <v>38</v>
      </c>
      <c r="C110" s="55">
        <v>181</v>
      </c>
      <c r="D110" s="55">
        <v>175</v>
      </c>
      <c r="E110" s="39">
        <v>215</v>
      </c>
      <c r="F110" s="55">
        <v>571</v>
      </c>
      <c r="G110" s="55">
        <v>571</v>
      </c>
      <c r="H110" s="36"/>
    </row>
    <row r="111" spans="1:8" ht="13.5" thickBot="1" x14ac:dyDescent="0.25">
      <c r="A111" s="38">
        <v>4</v>
      </c>
      <c r="B111" s="36" t="s">
        <v>21</v>
      </c>
      <c r="C111" s="55">
        <v>145</v>
      </c>
      <c r="D111" s="55">
        <v>195</v>
      </c>
      <c r="E111" s="55">
        <v>198</v>
      </c>
      <c r="F111" s="55">
        <v>538</v>
      </c>
      <c r="G111" s="55">
        <v>538</v>
      </c>
      <c r="H111" s="36"/>
    </row>
    <row r="112" spans="1:8" ht="13.5" thickBot="1" x14ac:dyDescent="0.25">
      <c r="A112" s="38">
        <v>5</v>
      </c>
      <c r="B112" s="36" t="s">
        <v>51</v>
      </c>
      <c r="C112" s="55">
        <v>182</v>
      </c>
      <c r="D112" s="55">
        <v>172</v>
      </c>
      <c r="E112" s="39">
        <v>206</v>
      </c>
      <c r="F112" s="55">
        <v>560</v>
      </c>
      <c r="G112" s="55">
        <v>560</v>
      </c>
      <c r="H112" s="36"/>
    </row>
    <row r="113" spans="1:8" ht="13.5" thickBot="1" x14ac:dyDescent="0.25">
      <c r="A113" s="38">
        <v>6</v>
      </c>
      <c r="B113" s="36" t="s">
        <v>8</v>
      </c>
      <c r="C113" s="55">
        <v>166</v>
      </c>
      <c r="D113" s="55">
        <v>159</v>
      </c>
      <c r="E113" s="55">
        <v>171</v>
      </c>
      <c r="F113" s="55">
        <v>496</v>
      </c>
      <c r="G113" s="55">
        <v>496</v>
      </c>
      <c r="H113" s="36"/>
    </row>
    <row r="114" spans="1:8" ht="13.5" thickBot="1" x14ac:dyDescent="0.25">
      <c r="A114" s="38">
        <v>7</v>
      </c>
      <c r="B114" s="36" t="s">
        <v>9</v>
      </c>
      <c r="C114" s="55">
        <v>190</v>
      </c>
      <c r="D114" s="55">
        <v>166</v>
      </c>
      <c r="E114" s="55">
        <v>165</v>
      </c>
      <c r="F114" s="55">
        <v>521</v>
      </c>
      <c r="G114" s="55">
        <v>521</v>
      </c>
      <c r="H114" s="36"/>
    </row>
    <row r="115" spans="1:8" ht="13.5" thickBot="1" x14ac:dyDescent="0.25">
      <c r="A115" s="38">
        <v>8</v>
      </c>
      <c r="B115" s="36" t="s">
        <v>23</v>
      </c>
      <c r="C115" s="55">
        <v>141</v>
      </c>
      <c r="D115" s="55">
        <v>110</v>
      </c>
      <c r="E115" s="55">
        <v>129</v>
      </c>
      <c r="F115" s="55">
        <v>380</v>
      </c>
      <c r="G115" s="55">
        <v>380</v>
      </c>
      <c r="H115" s="36"/>
    </row>
    <row r="116" spans="1:8" ht="13.5" thickBot="1" x14ac:dyDescent="0.25">
      <c r="A116" s="38">
        <v>9</v>
      </c>
      <c r="B116" s="36" t="s">
        <v>26</v>
      </c>
      <c r="C116" s="55">
        <v>170</v>
      </c>
      <c r="D116" s="55">
        <v>146</v>
      </c>
      <c r="E116" s="39">
        <v>234</v>
      </c>
      <c r="F116" s="55">
        <v>550</v>
      </c>
      <c r="G116" s="55">
        <v>550</v>
      </c>
      <c r="H116" s="36"/>
    </row>
    <row r="117" spans="1:8" ht="13.5" thickBot="1" x14ac:dyDescent="0.25">
      <c r="A117" s="38">
        <v>10</v>
      </c>
      <c r="B117" s="36" t="s">
        <v>47</v>
      </c>
      <c r="C117" s="39">
        <v>201</v>
      </c>
      <c r="D117" s="55">
        <v>167</v>
      </c>
      <c r="E117" s="55">
        <v>190</v>
      </c>
      <c r="F117" s="55">
        <v>558</v>
      </c>
      <c r="G117" s="55">
        <v>558</v>
      </c>
      <c r="H117" s="36"/>
    </row>
    <row r="118" spans="1:8" ht="13.5" thickBot="1" x14ac:dyDescent="0.25">
      <c r="A118" s="38">
        <v>11</v>
      </c>
      <c r="B118" s="36" t="s">
        <v>61</v>
      </c>
      <c r="C118" s="55">
        <v>150</v>
      </c>
      <c r="D118" s="55">
        <v>137</v>
      </c>
      <c r="E118" s="39">
        <v>202</v>
      </c>
      <c r="F118" s="55">
        <v>489</v>
      </c>
      <c r="G118" s="55">
        <v>489</v>
      </c>
      <c r="H118" s="36"/>
    </row>
    <row r="119" spans="1:8" ht="13.5" thickBot="1" x14ac:dyDescent="0.25">
      <c r="A119" s="38">
        <v>12</v>
      </c>
      <c r="B119" s="36" t="s">
        <v>22</v>
      </c>
      <c r="C119" s="39">
        <v>234</v>
      </c>
      <c r="D119" s="39">
        <v>201</v>
      </c>
      <c r="E119" s="55">
        <v>159</v>
      </c>
      <c r="F119" s="55">
        <v>594</v>
      </c>
      <c r="G119" s="55">
        <v>594</v>
      </c>
      <c r="H119" s="36"/>
    </row>
    <row r="120" spans="1:8" ht="13.5" thickBot="1" x14ac:dyDescent="0.25">
      <c r="A120" s="38">
        <v>13</v>
      </c>
      <c r="B120" s="36" t="s">
        <v>35</v>
      </c>
      <c r="C120" s="39">
        <v>207</v>
      </c>
      <c r="D120" s="55">
        <v>179</v>
      </c>
      <c r="E120" s="55">
        <v>158</v>
      </c>
      <c r="F120" s="55">
        <v>544</v>
      </c>
      <c r="G120" s="55">
        <v>544</v>
      </c>
      <c r="H120" s="36"/>
    </row>
    <row r="121" spans="1:8" ht="13.5" thickBot="1" x14ac:dyDescent="0.25">
      <c r="A121" s="38">
        <v>14</v>
      </c>
      <c r="B121" s="36" t="s">
        <v>11</v>
      </c>
      <c r="C121" s="39">
        <v>208</v>
      </c>
      <c r="D121" s="55">
        <v>195</v>
      </c>
      <c r="E121" s="55">
        <v>160</v>
      </c>
      <c r="F121" s="55">
        <v>563</v>
      </c>
      <c r="G121" s="55">
        <v>563</v>
      </c>
      <c r="H121" s="36"/>
    </row>
    <row r="122" spans="1:8" ht="13.5" thickBot="1" x14ac:dyDescent="0.25">
      <c r="A122" s="38">
        <v>15</v>
      </c>
      <c r="B122" s="36" t="s">
        <v>32</v>
      </c>
      <c r="C122" s="55">
        <v>153</v>
      </c>
      <c r="D122" s="55">
        <v>183</v>
      </c>
      <c r="E122" s="39">
        <v>212</v>
      </c>
      <c r="F122" s="55">
        <v>548</v>
      </c>
      <c r="G122" s="55">
        <v>548</v>
      </c>
      <c r="H122" s="36"/>
    </row>
    <row r="123" spans="1:8" ht="13.5" thickBot="1" x14ac:dyDescent="0.25">
      <c r="A123" s="38">
        <v>16</v>
      </c>
      <c r="B123" s="36" t="s">
        <v>12</v>
      </c>
      <c r="C123" s="55">
        <v>171</v>
      </c>
      <c r="D123" s="55">
        <v>132</v>
      </c>
      <c r="E123" s="55">
        <v>144</v>
      </c>
      <c r="F123" s="55">
        <v>447</v>
      </c>
      <c r="G123" s="55">
        <v>447</v>
      </c>
      <c r="H123" s="36"/>
    </row>
    <row r="124" spans="1:8" ht="13.5" thickBot="1" x14ac:dyDescent="0.25">
      <c r="A124" s="38">
        <v>17</v>
      </c>
      <c r="B124" s="36" t="s">
        <v>60</v>
      </c>
      <c r="C124" s="55">
        <v>131</v>
      </c>
      <c r="D124" s="55">
        <v>120</v>
      </c>
      <c r="E124" s="55">
        <v>136</v>
      </c>
      <c r="F124" s="55">
        <v>387</v>
      </c>
      <c r="G124" s="55">
        <v>387</v>
      </c>
      <c r="H124" s="36"/>
    </row>
    <row r="125" spans="1:8" ht="13.5" thickBot="1" x14ac:dyDescent="0.25">
      <c r="A125" s="38">
        <v>18</v>
      </c>
      <c r="B125" s="36" t="s">
        <v>67</v>
      </c>
      <c r="C125" s="55">
        <v>190</v>
      </c>
      <c r="D125" s="55">
        <v>124</v>
      </c>
      <c r="E125" s="39">
        <v>216</v>
      </c>
      <c r="F125" s="55">
        <v>530</v>
      </c>
      <c r="G125" s="55">
        <v>530</v>
      </c>
      <c r="H125" s="36"/>
    </row>
    <row r="126" spans="1:8" ht="13.5" thickBot="1" x14ac:dyDescent="0.25">
      <c r="A126" s="38">
        <v>19</v>
      </c>
      <c r="B126" s="36" t="s">
        <v>49</v>
      </c>
      <c r="C126" s="55">
        <v>194</v>
      </c>
      <c r="D126" s="55">
        <v>165</v>
      </c>
      <c r="E126" s="55">
        <v>184</v>
      </c>
      <c r="F126" s="55">
        <v>543</v>
      </c>
      <c r="G126" s="55">
        <v>543</v>
      </c>
      <c r="H126" s="36"/>
    </row>
    <row r="127" spans="1:8" ht="13.5" thickBot="1" x14ac:dyDescent="0.25">
      <c r="A127" s="38">
        <v>20</v>
      </c>
      <c r="B127" s="36" t="s">
        <v>13</v>
      </c>
      <c r="C127" s="40">
        <v>253</v>
      </c>
      <c r="D127" s="55">
        <v>182</v>
      </c>
      <c r="E127" s="55">
        <v>189</v>
      </c>
      <c r="F127" s="55">
        <v>624</v>
      </c>
      <c r="G127" s="55">
        <v>624</v>
      </c>
      <c r="H127" s="36"/>
    </row>
    <row r="128" spans="1:8" ht="13.5" thickBot="1" x14ac:dyDescent="0.25">
      <c r="A128" s="38">
        <v>21</v>
      </c>
      <c r="B128" s="36" t="s">
        <v>56</v>
      </c>
      <c r="C128" s="39">
        <v>207</v>
      </c>
      <c r="D128" s="55">
        <v>165</v>
      </c>
      <c r="E128" s="55">
        <v>164</v>
      </c>
      <c r="F128" s="55">
        <v>536</v>
      </c>
      <c r="G128" s="55">
        <v>536</v>
      </c>
      <c r="H128" s="36"/>
    </row>
    <row r="129" spans="1:8" ht="13.5" thickBot="1" x14ac:dyDescent="0.25">
      <c r="A129" s="38">
        <v>22</v>
      </c>
      <c r="B129" s="36" t="s">
        <v>44</v>
      </c>
      <c r="C129" s="55">
        <v>143</v>
      </c>
      <c r="D129" s="55">
        <v>118</v>
      </c>
      <c r="E129" s="39">
        <v>213</v>
      </c>
      <c r="F129" s="55">
        <v>474</v>
      </c>
      <c r="G129" s="55">
        <v>474</v>
      </c>
      <c r="H129" s="36"/>
    </row>
    <row r="130" spans="1:8" ht="13.5" thickBot="1" x14ac:dyDescent="0.25">
      <c r="A130" s="38">
        <v>23</v>
      </c>
      <c r="B130" s="36" t="s">
        <v>59</v>
      </c>
      <c r="C130" s="55">
        <v>166</v>
      </c>
      <c r="D130" s="55">
        <v>193</v>
      </c>
      <c r="E130" s="55">
        <v>172</v>
      </c>
      <c r="F130" s="55">
        <v>531</v>
      </c>
      <c r="G130" s="55">
        <v>531</v>
      </c>
      <c r="H130" s="36"/>
    </row>
    <row r="131" spans="1:8" ht="13.5" thickBot="1" x14ac:dyDescent="0.25">
      <c r="A131" s="38">
        <v>24</v>
      </c>
      <c r="B131" s="36" t="s">
        <v>34</v>
      </c>
      <c r="C131" s="55">
        <v>140</v>
      </c>
      <c r="D131" s="55">
        <v>170</v>
      </c>
      <c r="E131" s="55">
        <v>186</v>
      </c>
      <c r="F131" s="55">
        <v>496</v>
      </c>
      <c r="G131" s="55">
        <v>496</v>
      </c>
      <c r="H131" s="36"/>
    </row>
    <row r="132" spans="1:8" ht="13.5" thickBot="1" x14ac:dyDescent="0.25">
      <c r="A132" s="38">
        <v>25</v>
      </c>
      <c r="B132" s="36" t="s">
        <v>15</v>
      </c>
      <c r="C132" s="55">
        <v>168</v>
      </c>
      <c r="D132" s="39">
        <v>210</v>
      </c>
      <c r="E132" s="39">
        <v>215</v>
      </c>
      <c r="F132" s="55">
        <v>593</v>
      </c>
      <c r="G132" s="55">
        <v>593</v>
      </c>
      <c r="H132" s="36"/>
    </row>
    <row r="133" spans="1:8" ht="13.5" thickBot="1" x14ac:dyDescent="0.25">
      <c r="A133" s="38">
        <v>26</v>
      </c>
      <c r="B133" s="36" t="s">
        <v>33</v>
      </c>
      <c r="C133" s="55">
        <v>185</v>
      </c>
      <c r="D133" s="55">
        <v>117</v>
      </c>
      <c r="E133" s="55">
        <v>175</v>
      </c>
      <c r="F133" s="55">
        <v>477</v>
      </c>
      <c r="G133" s="55">
        <v>477</v>
      </c>
      <c r="H133" s="36"/>
    </row>
    <row r="134" spans="1:8" ht="13.5" thickBot="1" x14ac:dyDescent="0.25">
      <c r="A134" s="38">
        <v>27</v>
      </c>
      <c r="B134" s="36" t="s">
        <v>48</v>
      </c>
      <c r="C134" s="39">
        <v>200</v>
      </c>
      <c r="D134" s="55">
        <v>148</v>
      </c>
      <c r="E134" s="55">
        <v>184</v>
      </c>
      <c r="F134" s="55">
        <v>532</v>
      </c>
      <c r="G134" s="55">
        <v>532</v>
      </c>
      <c r="H134" s="36"/>
    </row>
    <row r="135" spans="1:8" ht="13.5" thickBot="1" x14ac:dyDescent="0.25">
      <c r="A135" s="38">
        <v>28</v>
      </c>
      <c r="B135" s="36" t="s">
        <v>66</v>
      </c>
      <c r="C135" s="55">
        <v>197</v>
      </c>
      <c r="D135" s="55">
        <v>148</v>
      </c>
      <c r="E135" s="55">
        <v>146</v>
      </c>
      <c r="F135" s="55">
        <v>491</v>
      </c>
      <c r="G135" s="55">
        <v>491</v>
      </c>
      <c r="H135" s="36"/>
    </row>
    <row r="136" spans="1:8" ht="13.5" thickBot="1" x14ac:dyDescent="0.25">
      <c r="A136" s="38">
        <v>29</v>
      </c>
      <c r="B136" s="36" t="s">
        <v>62</v>
      </c>
      <c r="C136" s="55">
        <v>151</v>
      </c>
      <c r="D136" s="39">
        <v>210</v>
      </c>
      <c r="E136" s="55">
        <v>145</v>
      </c>
      <c r="F136" s="55">
        <v>506</v>
      </c>
      <c r="G136" s="55">
        <v>506</v>
      </c>
      <c r="H136" s="36"/>
    </row>
    <row r="137" spans="1:8" ht="13.5" thickBot="1" x14ac:dyDescent="0.25">
      <c r="A137" s="38">
        <v>30</v>
      </c>
      <c r="B137" s="36" t="s">
        <v>50</v>
      </c>
      <c r="C137" s="55">
        <v>194</v>
      </c>
      <c r="D137" s="39">
        <v>224</v>
      </c>
      <c r="E137" s="55">
        <v>174</v>
      </c>
      <c r="F137" s="55">
        <v>592</v>
      </c>
      <c r="G137" s="55">
        <v>592</v>
      </c>
      <c r="H137" s="36"/>
    </row>
    <row r="138" spans="1:8" x14ac:dyDescent="0.2">
      <c r="B138" s="82"/>
      <c r="C138" s="103"/>
      <c r="D138" s="114"/>
      <c r="E138" s="103"/>
      <c r="F138" s="103"/>
      <c r="G138" s="103"/>
      <c r="H138" s="82"/>
    </row>
    <row r="139" spans="1:8" x14ac:dyDescent="0.2">
      <c r="B139" s="82"/>
      <c r="C139" s="103"/>
      <c r="D139" s="114"/>
      <c r="E139" s="103"/>
      <c r="F139" s="16">
        <f>SUM(F108:F138)</f>
        <v>15679</v>
      </c>
      <c r="G139" s="16">
        <f>COUNT(C108:E137)</f>
        <v>90</v>
      </c>
      <c r="H139" s="4">
        <f>SUM(F139/G139)</f>
        <v>174.21111111111111</v>
      </c>
    </row>
    <row r="140" spans="1:8" x14ac:dyDescent="0.2">
      <c r="B140" s="82"/>
      <c r="C140" s="103"/>
      <c r="D140" s="114"/>
      <c r="E140" s="103"/>
      <c r="F140" s="103"/>
      <c r="G140" s="103"/>
      <c r="H140" s="82"/>
    </row>
    <row r="141" spans="1:8" ht="13.5" thickBot="1" x14ac:dyDescent="0.25">
      <c r="A141" s="140">
        <v>45354</v>
      </c>
      <c r="B141" s="140"/>
      <c r="C141" s="140"/>
      <c r="D141" s="140"/>
      <c r="E141" s="140"/>
      <c r="F141" s="140"/>
      <c r="G141" s="140"/>
    </row>
    <row r="142" spans="1:8" ht="13.5" thickBot="1" x14ac:dyDescent="0.25">
      <c r="A142" s="42" t="s">
        <v>3</v>
      </c>
      <c r="B142" s="43" t="s">
        <v>4</v>
      </c>
      <c r="C142" s="42" t="s">
        <v>27</v>
      </c>
      <c r="D142" s="42" t="s">
        <v>28</v>
      </c>
      <c r="E142" s="42" t="s">
        <v>29</v>
      </c>
      <c r="F142" s="42" t="s">
        <v>30</v>
      </c>
      <c r="G142" s="42" t="s">
        <v>5</v>
      </c>
    </row>
    <row r="143" spans="1:8" ht="13.5" thickBot="1" x14ac:dyDescent="0.25">
      <c r="A143" s="38">
        <v>1</v>
      </c>
      <c r="B143" s="36" t="s">
        <v>37</v>
      </c>
      <c r="C143" s="55">
        <v>174</v>
      </c>
      <c r="D143" s="55">
        <v>197</v>
      </c>
      <c r="E143" s="55">
        <v>178</v>
      </c>
      <c r="F143" s="55">
        <v>549</v>
      </c>
      <c r="G143" s="55">
        <v>549</v>
      </c>
    </row>
    <row r="144" spans="1:8" ht="13.5" thickBot="1" x14ac:dyDescent="0.25">
      <c r="A144" s="38">
        <v>2</v>
      </c>
      <c r="B144" s="36" t="s">
        <v>38</v>
      </c>
      <c r="C144" s="55">
        <v>198</v>
      </c>
      <c r="D144" s="39">
        <v>234</v>
      </c>
      <c r="E144" s="39">
        <v>206</v>
      </c>
      <c r="F144" s="55">
        <v>638</v>
      </c>
      <c r="G144" s="55">
        <v>638</v>
      </c>
    </row>
    <row r="145" spans="1:7" ht="13.5" thickBot="1" x14ac:dyDescent="0.25">
      <c r="A145" s="38">
        <v>3</v>
      </c>
      <c r="B145" s="36" t="s">
        <v>21</v>
      </c>
      <c r="C145" s="55">
        <v>187</v>
      </c>
      <c r="D145" s="55">
        <v>192</v>
      </c>
      <c r="E145" s="55">
        <v>173</v>
      </c>
      <c r="F145" s="55">
        <v>552</v>
      </c>
      <c r="G145" s="55">
        <v>552</v>
      </c>
    </row>
    <row r="146" spans="1:7" ht="13.5" thickBot="1" x14ac:dyDescent="0.25">
      <c r="A146" s="38">
        <v>4</v>
      </c>
      <c r="B146" s="36" t="s">
        <v>51</v>
      </c>
      <c r="C146" s="55">
        <v>178</v>
      </c>
      <c r="D146" s="55">
        <v>133</v>
      </c>
      <c r="E146" s="39">
        <v>219</v>
      </c>
      <c r="F146" s="55">
        <v>530</v>
      </c>
      <c r="G146" s="55">
        <v>530</v>
      </c>
    </row>
    <row r="147" spans="1:7" ht="13.5" thickBot="1" x14ac:dyDescent="0.25">
      <c r="A147" s="38">
        <v>5</v>
      </c>
      <c r="B147" s="36" t="s">
        <v>8</v>
      </c>
      <c r="C147" s="55">
        <v>122</v>
      </c>
      <c r="D147" s="55">
        <v>166</v>
      </c>
      <c r="E147" s="55">
        <v>151</v>
      </c>
      <c r="F147" s="55">
        <v>439</v>
      </c>
      <c r="G147" s="55">
        <v>439</v>
      </c>
    </row>
    <row r="148" spans="1:7" ht="13.5" thickBot="1" x14ac:dyDescent="0.25">
      <c r="A148" s="38">
        <v>6</v>
      </c>
      <c r="B148" s="36" t="s">
        <v>9</v>
      </c>
      <c r="C148" s="55">
        <v>182</v>
      </c>
      <c r="D148" s="39">
        <v>200</v>
      </c>
      <c r="E148" s="39">
        <v>201</v>
      </c>
      <c r="F148" s="55">
        <v>583</v>
      </c>
      <c r="G148" s="55">
        <v>583</v>
      </c>
    </row>
    <row r="149" spans="1:7" ht="13.5" thickBot="1" x14ac:dyDescent="0.25">
      <c r="A149" s="38">
        <v>7</v>
      </c>
      <c r="B149" s="36" t="s">
        <v>10</v>
      </c>
      <c r="C149" s="55">
        <v>185</v>
      </c>
      <c r="D149" s="55">
        <v>176</v>
      </c>
      <c r="E149" s="55">
        <v>149</v>
      </c>
      <c r="F149" s="55">
        <v>510</v>
      </c>
      <c r="G149" s="55">
        <v>510</v>
      </c>
    </row>
    <row r="150" spans="1:7" ht="13.5" thickBot="1" x14ac:dyDescent="0.25">
      <c r="A150" s="38">
        <v>8</v>
      </c>
      <c r="B150" s="36" t="s">
        <v>26</v>
      </c>
      <c r="C150" s="39">
        <v>223</v>
      </c>
      <c r="D150" s="39">
        <v>203</v>
      </c>
      <c r="E150" s="55">
        <v>180</v>
      </c>
      <c r="F150" s="55">
        <v>606</v>
      </c>
      <c r="G150" s="55">
        <v>606</v>
      </c>
    </row>
    <row r="151" spans="1:7" ht="13.5" thickBot="1" x14ac:dyDescent="0.25">
      <c r="A151" s="38">
        <v>9</v>
      </c>
      <c r="B151" s="36" t="s">
        <v>61</v>
      </c>
      <c r="C151" s="55">
        <v>191</v>
      </c>
      <c r="D151" s="55">
        <v>135</v>
      </c>
      <c r="E151" s="55">
        <v>145</v>
      </c>
      <c r="F151" s="55">
        <v>471</v>
      </c>
      <c r="G151" s="55">
        <v>471</v>
      </c>
    </row>
    <row r="152" spans="1:7" ht="13.5" thickBot="1" x14ac:dyDescent="0.25">
      <c r="A152" s="38">
        <v>10</v>
      </c>
      <c r="B152" s="36" t="s">
        <v>19</v>
      </c>
      <c r="C152" s="55">
        <v>152</v>
      </c>
      <c r="D152" s="55">
        <v>194</v>
      </c>
      <c r="E152" s="55">
        <v>164</v>
      </c>
      <c r="F152" s="55">
        <v>510</v>
      </c>
      <c r="G152" s="55">
        <v>510</v>
      </c>
    </row>
    <row r="153" spans="1:7" ht="13.5" thickBot="1" x14ac:dyDescent="0.25">
      <c r="A153" s="38">
        <v>11</v>
      </c>
      <c r="B153" s="36" t="s">
        <v>22</v>
      </c>
      <c r="C153" s="39">
        <v>211</v>
      </c>
      <c r="D153" s="55">
        <v>193</v>
      </c>
      <c r="E153" s="55">
        <v>157</v>
      </c>
      <c r="F153" s="55">
        <v>561</v>
      </c>
      <c r="G153" s="55">
        <v>561</v>
      </c>
    </row>
    <row r="154" spans="1:7" ht="13.5" thickBot="1" x14ac:dyDescent="0.25">
      <c r="A154" s="38">
        <v>12</v>
      </c>
      <c r="B154" s="36" t="s">
        <v>57</v>
      </c>
      <c r="C154" s="55">
        <v>137</v>
      </c>
      <c r="D154" s="55">
        <v>192</v>
      </c>
      <c r="E154" s="55">
        <v>167</v>
      </c>
      <c r="F154" s="55">
        <v>496</v>
      </c>
      <c r="G154" s="55">
        <v>496</v>
      </c>
    </row>
    <row r="155" spans="1:7" ht="13.5" thickBot="1" x14ac:dyDescent="0.25">
      <c r="A155" s="38">
        <v>13</v>
      </c>
      <c r="B155" s="36" t="s">
        <v>11</v>
      </c>
      <c r="C155" s="55">
        <v>181</v>
      </c>
      <c r="D155" s="39">
        <v>213</v>
      </c>
      <c r="E155" s="39">
        <v>201</v>
      </c>
      <c r="F155" s="55">
        <v>595</v>
      </c>
      <c r="G155" s="55">
        <v>595</v>
      </c>
    </row>
    <row r="156" spans="1:7" ht="13.5" thickBot="1" x14ac:dyDescent="0.25">
      <c r="A156" s="38">
        <v>14</v>
      </c>
      <c r="B156" s="36" t="s">
        <v>32</v>
      </c>
      <c r="C156" s="55">
        <v>182</v>
      </c>
      <c r="D156" s="55">
        <v>156</v>
      </c>
      <c r="E156" s="55">
        <v>186</v>
      </c>
      <c r="F156" s="55">
        <v>524</v>
      </c>
      <c r="G156" s="55">
        <v>524</v>
      </c>
    </row>
    <row r="157" spans="1:7" ht="13.5" thickBot="1" x14ac:dyDescent="0.25">
      <c r="A157" s="38">
        <v>15</v>
      </c>
      <c r="B157" s="36" t="s">
        <v>12</v>
      </c>
      <c r="C157" s="55">
        <v>150</v>
      </c>
      <c r="D157" s="55">
        <v>154</v>
      </c>
      <c r="E157" s="55">
        <v>144</v>
      </c>
      <c r="F157" s="55">
        <v>448</v>
      </c>
      <c r="G157" s="55">
        <v>448</v>
      </c>
    </row>
    <row r="158" spans="1:7" ht="13.5" thickBot="1" x14ac:dyDescent="0.25">
      <c r="A158" s="38">
        <v>16</v>
      </c>
      <c r="B158" s="36" t="s">
        <v>60</v>
      </c>
      <c r="C158" s="55">
        <v>159</v>
      </c>
      <c r="D158" s="55">
        <v>162</v>
      </c>
      <c r="E158" s="55">
        <v>169</v>
      </c>
      <c r="F158" s="55">
        <v>490</v>
      </c>
      <c r="G158" s="55">
        <v>490</v>
      </c>
    </row>
    <row r="159" spans="1:7" ht="13.5" thickBot="1" x14ac:dyDescent="0.25">
      <c r="A159" s="38">
        <v>17</v>
      </c>
      <c r="B159" s="36" t="s">
        <v>49</v>
      </c>
      <c r="C159" s="39">
        <v>225</v>
      </c>
      <c r="D159" s="55">
        <v>188</v>
      </c>
      <c r="E159" s="55">
        <v>194</v>
      </c>
      <c r="F159" s="55">
        <v>607</v>
      </c>
      <c r="G159" s="55">
        <v>607</v>
      </c>
    </row>
    <row r="160" spans="1:7" ht="13.5" thickBot="1" x14ac:dyDescent="0.25">
      <c r="A160" s="38">
        <v>18</v>
      </c>
      <c r="B160" s="36" t="s">
        <v>13</v>
      </c>
      <c r="C160" s="55">
        <v>186</v>
      </c>
      <c r="D160" s="55">
        <v>147</v>
      </c>
      <c r="E160" s="55">
        <v>158</v>
      </c>
      <c r="F160" s="55">
        <v>491</v>
      </c>
      <c r="G160" s="55">
        <v>491</v>
      </c>
    </row>
    <row r="161" spans="1:8" ht="13.5" thickBot="1" x14ac:dyDescent="0.25">
      <c r="A161" s="38">
        <v>19</v>
      </c>
      <c r="B161" s="36" t="s">
        <v>43</v>
      </c>
      <c r="C161" s="55">
        <v>191</v>
      </c>
      <c r="D161" s="55">
        <v>132</v>
      </c>
      <c r="E161" s="55">
        <v>165</v>
      </c>
      <c r="F161" s="55">
        <v>488</v>
      </c>
      <c r="G161" s="55">
        <v>488</v>
      </c>
    </row>
    <row r="162" spans="1:8" ht="13.5" thickBot="1" x14ac:dyDescent="0.25">
      <c r="A162" s="38">
        <v>20</v>
      </c>
      <c r="B162" s="36" t="s">
        <v>14</v>
      </c>
      <c r="C162" s="55">
        <v>180</v>
      </c>
      <c r="D162" s="55">
        <v>168</v>
      </c>
      <c r="E162" s="55">
        <v>147</v>
      </c>
      <c r="F162" s="55">
        <v>495</v>
      </c>
      <c r="G162" s="55">
        <v>495</v>
      </c>
    </row>
    <row r="163" spans="1:8" ht="13.5" thickBot="1" x14ac:dyDescent="0.25">
      <c r="A163" s="38">
        <v>21</v>
      </c>
      <c r="B163" s="36" t="s">
        <v>55</v>
      </c>
      <c r="C163" s="55">
        <v>133</v>
      </c>
      <c r="D163" s="55">
        <v>124</v>
      </c>
      <c r="E163" s="55">
        <v>138</v>
      </c>
      <c r="F163" s="55">
        <v>395</v>
      </c>
      <c r="G163" s="55">
        <v>395</v>
      </c>
    </row>
    <row r="164" spans="1:8" ht="13.5" thickBot="1" x14ac:dyDescent="0.25">
      <c r="A164" s="38">
        <v>22</v>
      </c>
      <c r="B164" s="36" t="s">
        <v>34</v>
      </c>
      <c r="C164" s="55">
        <v>142</v>
      </c>
      <c r="D164" s="55">
        <v>165</v>
      </c>
      <c r="E164" s="55">
        <v>179</v>
      </c>
      <c r="F164" s="55">
        <v>486</v>
      </c>
      <c r="G164" s="55">
        <v>486</v>
      </c>
    </row>
    <row r="165" spans="1:8" ht="13.5" thickBot="1" x14ac:dyDescent="0.25">
      <c r="A165" s="38">
        <v>23</v>
      </c>
      <c r="B165" s="36" t="s">
        <v>15</v>
      </c>
      <c r="C165" s="55">
        <v>172</v>
      </c>
      <c r="D165" s="55">
        <v>163</v>
      </c>
      <c r="E165" s="55">
        <v>178</v>
      </c>
      <c r="F165" s="55">
        <v>513</v>
      </c>
      <c r="G165" s="55">
        <v>513</v>
      </c>
    </row>
    <row r="166" spans="1:8" ht="13.5" thickBot="1" x14ac:dyDescent="0.25">
      <c r="A166" s="38">
        <v>24</v>
      </c>
      <c r="B166" s="36" t="s">
        <v>33</v>
      </c>
      <c r="C166" s="55">
        <v>172</v>
      </c>
      <c r="D166" s="55">
        <v>153</v>
      </c>
      <c r="E166" s="55">
        <v>130</v>
      </c>
      <c r="F166" s="55">
        <v>455</v>
      </c>
      <c r="G166" s="55">
        <v>455</v>
      </c>
    </row>
    <row r="167" spans="1:8" ht="13.5" thickBot="1" x14ac:dyDescent="0.25">
      <c r="A167" s="38">
        <v>25</v>
      </c>
      <c r="B167" s="36" t="s">
        <v>16</v>
      </c>
      <c r="C167" s="55">
        <v>158</v>
      </c>
      <c r="D167" s="39">
        <v>215</v>
      </c>
      <c r="E167" s="55">
        <v>143</v>
      </c>
      <c r="F167" s="55">
        <v>516</v>
      </c>
      <c r="G167" s="55">
        <v>516</v>
      </c>
    </row>
    <row r="168" spans="1:8" ht="13.5" thickBot="1" x14ac:dyDescent="0.25">
      <c r="A168" s="38">
        <v>26</v>
      </c>
      <c r="B168" s="36" t="s">
        <v>48</v>
      </c>
      <c r="C168" s="55">
        <v>171</v>
      </c>
      <c r="D168" s="55">
        <v>175</v>
      </c>
      <c r="E168" s="55">
        <v>192</v>
      </c>
      <c r="F168" s="55">
        <v>538</v>
      </c>
      <c r="G168" s="55">
        <v>538</v>
      </c>
      <c r="H168" s="4">
        <f>SUM(F171/G171)</f>
        <v>1</v>
      </c>
    </row>
    <row r="169" spans="1:8" ht="13.5" thickBot="1" x14ac:dyDescent="0.25">
      <c r="A169" s="38">
        <v>27</v>
      </c>
      <c r="B169" s="36" t="s">
        <v>66</v>
      </c>
      <c r="C169" s="55">
        <v>149</v>
      </c>
      <c r="D169" s="55">
        <v>154</v>
      </c>
      <c r="E169" s="55">
        <v>139</v>
      </c>
      <c r="F169" s="55">
        <v>442</v>
      </c>
      <c r="G169" s="55">
        <v>442</v>
      </c>
    </row>
    <row r="170" spans="1:8" ht="13.5" thickBot="1" x14ac:dyDescent="0.25">
      <c r="A170" s="38">
        <v>28</v>
      </c>
      <c r="B170" s="36" t="s">
        <v>58</v>
      </c>
      <c r="C170" s="55">
        <v>121</v>
      </c>
      <c r="D170" s="55">
        <v>151</v>
      </c>
      <c r="E170" s="55">
        <v>178</v>
      </c>
      <c r="F170" s="55">
        <v>450</v>
      </c>
      <c r="G170" s="55">
        <v>450</v>
      </c>
    </row>
    <row r="171" spans="1:8" ht="13.5" thickBot="1" x14ac:dyDescent="0.25">
      <c r="A171" s="38">
        <v>29</v>
      </c>
      <c r="B171" s="36" t="s">
        <v>20</v>
      </c>
      <c r="C171" s="55">
        <v>162</v>
      </c>
      <c r="D171" s="39">
        <v>206</v>
      </c>
      <c r="E171" s="55">
        <v>159</v>
      </c>
      <c r="F171" s="55">
        <v>527</v>
      </c>
      <c r="G171" s="55">
        <v>527</v>
      </c>
    </row>
    <row r="172" spans="1:8" ht="13.5" thickBot="1" x14ac:dyDescent="0.25">
      <c r="A172" s="38">
        <v>30</v>
      </c>
      <c r="B172" s="36" t="s">
        <v>50</v>
      </c>
      <c r="C172" s="39">
        <v>245</v>
      </c>
      <c r="D172" s="39">
        <v>245</v>
      </c>
      <c r="E172" s="55">
        <v>162</v>
      </c>
      <c r="F172" s="55">
        <v>652</v>
      </c>
      <c r="G172" s="55">
        <v>652</v>
      </c>
    </row>
    <row r="173" spans="1:8" ht="13.5" thickBot="1" x14ac:dyDescent="0.25">
      <c r="B173" s="102"/>
      <c r="C173" s="113"/>
      <c r="D173" s="113"/>
      <c r="E173" s="112"/>
      <c r="F173" s="112"/>
      <c r="G173" s="112"/>
    </row>
    <row r="174" spans="1:8" ht="13.5" thickBot="1" x14ac:dyDescent="0.25">
      <c r="B174" s="102"/>
      <c r="C174" s="113"/>
      <c r="D174" s="113"/>
      <c r="E174" s="112"/>
      <c r="F174" s="16">
        <f>SUM(F143:F173)</f>
        <v>15557</v>
      </c>
      <c r="G174" s="16">
        <f>COUNT(C143:E172)</f>
        <v>90</v>
      </c>
      <c r="H174" s="4">
        <f>SUM(F174/G174)</f>
        <v>172.85555555555555</v>
      </c>
    </row>
    <row r="175" spans="1:8" ht="13.5" thickBot="1" x14ac:dyDescent="0.25">
      <c r="B175" s="102"/>
      <c r="C175" s="113"/>
      <c r="D175" s="113"/>
      <c r="E175" s="112"/>
      <c r="F175" s="112"/>
      <c r="G175" s="112"/>
    </row>
    <row r="176" spans="1:8" ht="13.5" thickBot="1" x14ac:dyDescent="0.25">
      <c r="A176" s="140">
        <v>45361</v>
      </c>
      <c r="B176" s="141"/>
      <c r="C176" s="141"/>
      <c r="D176" s="141"/>
      <c r="E176" s="141"/>
      <c r="F176" s="141"/>
      <c r="G176" s="141"/>
    </row>
    <row r="177" spans="1:7" ht="13.5" thickBot="1" x14ac:dyDescent="0.25">
      <c r="A177" s="42" t="s">
        <v>3</v>
      </c>
      <c r="B177" s="43" t="s">
        <v>4</v>
      </c>
      <c r="C177" s="42" t="s">
        <v>27</v>
      </c>
      <c r="D177" s="42" t="s">
        <v>28</v>
      </c>
      <c r="E177" s="42" t="s">
        <v>29</v>
      </c>
      <c r="F177" s="42" t="s">
        <v>30</v>
      </c>
      <c r="G177" s="42" t="s">
        <v>5</v>
      </c>
    </row>
    <row r="178" spans="1:7" ht="13.5" thickBot="1" x14ac:dyDescent="0.25">
      <c r="A178" s="38">
        <v>1</v>
      </c>
      <c r="B178" s="36" t="s">
        <v>25</v>
      </c>
      <c r="C178" s="55">
        <v>146</v>
      </c>
      <c r="D178" s="55">
        <v>162</v>
      </c>
      <c r="E178" s="55">
        <v>181</v>
      </c>
      <c r="F178" s="55">
        <v>489</v>
      </c>
      <c r="G178" s="55">
        <v>489</v>
      </c>
    </row>
    <row r="179" spans="1:7" ht="13.5" thickBot="1" x14ac:dyDescent="0.25">
      <c r="A179" s="38">
        <v>2</v>
      </c>
      <c r="B179" s="36" t="s">
        <v>37</v>
      </c>
      <c r="C179" s="39">
        <v>210</v>
      </c>
      <c r="D179" s="55">
        <v>162</v>
      </c>
      <c r="E179" s="39">
        <v>202</v>
      </c>
      <c r="F179" s="55">
        <v>574</v>
      </c>
      <c r="G179" s="55">
        <v>574</v>
      </c>
    </row>
    <row r="180" spans="1:7" ht="13.5" thickBot="1" x14ac:dyDescent="0.25">
      <c r="A180" s="38">
        <v>3</v>
      </c>
      <c r="B180" s="36" t="s">
        <v>38</v>
      </c>
      <c r="C180" s="39">
        <v>223</v>
      </c>
      <c r="D180" s="55">
        <v>178</v>
      </c>
      <c r="E180" s="39">
        <v>215</v>
      </c>
      <c r="F180" s="55">
        <v>616</v>
      </c>
      <c r="G180" s="55">
        <v>616</v>
      </c>
    </row>
    <row r="181" spans="1:7" ht="13.5" thickBot="1" x14ac:dyDescent="0.25">
      <c r="A181" s="38">
        <v>4</v>
      </c>
      <c r="B181" s="36" t="s">
        <v>21</v>
      </c>
      <c r="C181" s="55">
        <v>197</v>
      </c>
      <c r="D181" s="55">
        <v>184</v>
      </c>
      <c r="E181" s="55">
        <v>196</v>
      </c>
      <c r="F181" s="55">
        <v>577</v>
      </c>
      <c r="G181" s="55">
        <v>577</v>
      </c>
    </row>
    <row r="182" spans="1:7" ht="13.5" thickBot="1" x14ac:dyDescent="0.25">
      <c r="A182" s="38">
        <v>5</v>
      </c>
      <c r="B182" s="36" t="s">
        <v>51</v>
      </c>
      <c r="C182" s="39">
        <v>222</v>
      </c>
      <c r="D182" s="39">
        <v>205</v>
      </c>
      <c r="E182" s="55">
        <v>195</v>
      </c>
      <c r="F182" s="55">
        <v>622</v>
      </c>
      <c r="G182" s="55">
        <v>622</v>
      </c>
    </row>
    <row r="183" spans="1:7" ht="13.5" thickBot="1" x14ac:dyDescent="0.25">
      <c r="A183" s="38">
        <v>6</v>
      </c>
      <c r="B183" s="36" t="s">
        <v>8</v>
      </c>
      <c r="C183" s="55">
        <v>137</v>
      </c>
      <c r="D183" s="55">
        <v>161</v>
      </c>
      <c r="E183" s="55">
        <v>127</v>
      </c>
      <c r="F183" s="55">
        <v>425</v>
      </c>
      <c r="G183" s="55">
        <v>425</v>
      </c>
    </row>
    <row r="184" spans="1:7" ht="13.5" thickBot="1" x14ac:dyDescent="0.25">
      <c r="A184" s="38">
        <v>7</v>
      </c>
      <c r="B184" s="36" t="s">
        <v>9</v>
      </c>
      <c r="C184" s="55">
        <v>195</v>
      </c>
      <c r="D184" s="55">
        <v>169</v>
      </c>
      <c r="E184" s="55">
        <v>175</v>
      </c>
      <c r="F184" s="55">
        <v>539</v>
      </c>
      <c r="G184" s="55">
        <v>539</v>
      </c>
    </row>
    <row r="185" spans="1:7" ht="13.5" thickBot="1" x14ac:dyDescent="0.25">
      <c r="A185" s="38">
        <v>8</v>
      </c>
      <c r="B185" s="36" t="s">
        <v>54</v>
      </c>
      <c r="C185" s="55">
        <v>141</v>
      </c>
      <c r="D185" s="39">
        <v>223</v>
      </c>
      <c r="E185" s="55">
        <v>138</v>
      </c>
      <c r="F185" s="55">
        <v>502</v>
      </c>
      <c r="G185" s="55">
        <v>502</v>
      </c>
    </row>
    <row r="186" spans="1:7" ht="13.5" thickBot="1" x14ac:dyDescent="0.25">
      <c r="A186" s="38">
        <v>9</v>
      </c>
      <c r="B186" s="36" t="s">
        <v>23</v>
      </c>
      <c r="C186" s="55">
        <v>166</v>
      </c>
      <c r="D186" s="55">
        <v>153</v>
      </c>
      <c r="E186" s="55">
        <v>184</v>
      </c>
      <c r="F186" s="55">
        <v>503</v>
      </c>
      <c r="G186" s="55">
        <v>503</v>
      </c>
    </row>
    <row r="187" spans="1:7" ht="13.5" thickBot="1" x14ac:dyDescent="0.25">
      <c r="A187" s="38">
        <v>10</v>
      </c>
      <c r="B187" s="36" t="s">
        <v>79</v>
      </c>
      <c r="C187" s="55">
        <v>111</v>
      </c>
      <c r="D187" s="55">
        <v>113</v>
      </c>
      <c r="E187" s="55">
        <v>101</v>
      </c>
      <c r="F187" s="55">
        <v>325</v>
      </c>
      <c r="G187" s="55">
        <v>325</v>
      </c>
    </row>
    <row r="188" spans="1:7" ht="13.5" thickBot="1" x14ac:dyDescent="0.25">
      <c r="A188" s="38">
        <v>11</v>
      </c>
      <c r="B188" s="36" t="s">
        <v>22</v>
      </c>
      <c r="C188" s="55">
        <v>190</v>
      </c>
      <c r="D188" s="39">
        <v>214</v>
      </c>
      <c r="E188" s="55">
        <v>178</v>
      </c>
      <c r="F188" s="55">
        <v>582</v>
      </c>
      <c r="G188" s="55">
        <v>582</v>
      </c>
    </row>
    <row r="189" spans="1:7" ht="13.5" thickBot="1" x14ac:dyDescent="0.25">
      <c r="A189" s="38">
        <v>12</v>
      </c>
      <c r="B189" s="36" t="s">
        <v>57</v>
      </c>
      <c r="C189" s="55">
        <v>169</v>
      </c>
      <c r="D189" s="55">
        <v>179</v>
      </c>
      <c r="E189" s="55">
        <v>171</v>
      </c>
      <c r="F189" s="55">
        <v>519</v>
      </c>
      <c r="G189" s="55">
        <v>519</v>
      </c>
    </row>
    <row r="190" spans="1:7" ht="13.5" thickBot="1" x14ac:dyDescent="0.25">
      <c r="A190" s="38">
        <v>13</v>
      </c>
      <c r="B190" s="36" t="s">
        <v>11</v>
      </c>
      <c r="C190" s="55">
        <v>179</v>
      </c>
      <c r="D190" s="55">
        <v>168</v>
      </c>
      <c r="E190" s="55">
        <v>192</v>
      </c>
      <c r="F190" s="55">
        <v>539</v>
      </c>
      <c r="G190" s="55">
        <v>539</v>
      </c>
    </row>
    <row r="191" spans="1:7" ht="13.5" thickBot="1" x14ac:dyDescent="0.25">
      <c r="A191" s="38">
        <v>14</v>
      </c>
      <c r="B191" s="36" t="s">
        <v>69</v>
      </c>
      <c r="C191" s="39">
        <v>224</v>
      </c>
      <c r="D191" s="55">
        <v>199</v>
      </c>
      <c r="E191" s="39">
        <v>204</v>
      </c>
      <c r="F191" s="55">
        <v>627</v>
      </c>
      <c r="G191" s="55">
        <v>627</v>
      </c>
    </row>
    <row r="192" spans="1:7" ht="13.5" thickBot="1" x14ac:dyDescent="0.25">
      <c r="A192" s="38">
        <v>15</v>
      </c>
      <c r="B192" s="36" t="s">
        <v>32</v>
      </c>
      <c r="C192" s="39">
        <v>211</v>
      </c>
      <c r="D192" s="55">
        <v>182</v>
      </c>
      <c r="E192" s="55">
        <v>169</v>
      </c>
      <c r="F192" s="55">
        <v>562</v>
      </c>
      <c r="G192" s="55">
        <v>562</v>
      </c>
    </row>
    <row r="193" spans="1:8" ht="13.5" thickBot="1" x14ac:dyDescent="0.25">
      <c r="A193" s="38">
        <v>16</v>
      </c>
      <c r="B193" s="36" t="s">
        <v>60</v>
      </c>
      <c r="C193" s="55">
        <v>104</v>
      </c>
      <c r="D193" s="55">
        <v>168</v>
      </c>
      <c r="E193" s="55">
        <v>148</v>
      </c>
      <c r="F193" s="55">
        <v>420</v>
      </c>
      <c r="G193" s="55">
        <v>420</v>
      </c>
    </row>
    <row r="194" spans="1:8" ht="13.5" thickBot="1" x14ac:dyDescent="0.25">
      <c r="A194" s="38">
        <v>17</v>
      </c>
      <c r="B194" s="36" t="s">
        <v>24</v>
      </c>
      <c r="C194" s="55">
        <v>190</v>
      </c>
      <c r="D194" s="55">
        <v>187</v>
      </c>
      <c r="E194" s="55">
        <v>199</v>
      </c>
      <c r="F194" s="55">
        <v>576</v>
      </c>
      <c r="G194" s="55">
        <v>576</v>
      </c>
    </row>
    <row r="195" spans="1:8" ht="13.5" thickBot="1" x14ac:dyDescent="0.25">
      <c r="A195" s="38">
        <v>18</v>
      </c>
      <c r="B195" s="36" t="s">
        <v>56</v>
      </c>
      <c r="C195" s="39">
        <v>209</v>
      </c>
      <c r="D195" s="55">
        <v>194</v>
      </c>
      <c r="E195" s="39">
        <v>208</v>
      </c>
      <c r="F195" s="55">
        <v>611</v>
      </c>
      <c r="G195" s="55">
        <v>611</v>
      </c>
    </row>
    <row r="196" spans="1:8" ht="13.5" thickBot="1" x14ac:dyDescent="0.25">
      <c r="A196" s="38">
        <v>19</v>
      </c>
      <c r="B196" s="36" t="s">
        <v>44</v>
      </c>
      <c r="C196" s="55">
        <v>153</v>
      </c>
      <c r="D196" s="55">
        <v>136</v>
      </c>
      <c r="E196" s="55">
        <v>148</v>
      </c>
      <c r="F196" s="55">
        <v>437</v>
      </c>
      <c r="G196" s="55">
        <v>437</v>
      </c>
    </row>
    <row r="197" spans="1:8" ht="13.5" thickBot="1" x14ac:dyDescent="0.25">
      <c r="A197" s="38">
        <v>20</v>
      </c>
      <c r="B197" s="36" t="s">
        <v>53</v>
      </c>
      <c r="C197" s="55">
        <v>194</v>
      </c>
      <c r="D197" s="39">
        <v>234</v>
      </c>
      <c r="E197" s="39">
        <v>205</v>
      </c>
      <c r="F197" s="55">
        <v>633</v>
      </c>
      <c r="G197" s="55">
        <v>633</v>
      </c>
    </row>
    <row r="198" spans="1:8" ht="13.5" thickBot="1" x14ac:dyDescent="0.25">
      <c r="A198" s="38">
        <v>21</v>
      </c>
      <c r="B198" s="36" t="s">
        <v>59</v>
      </c>
      <c r="C198" s="55">
        <v>182</v>
      </c>
      <c r="D198" s="55">
        <v>160</v>
      </c>
      <c r="E198" s="55">
        <v>158</v>
      </c>
      <c r="F198" s="55">
        <v>500</v>
      </c>
      <c r="G198" s="55">
        <v>500</v>
      </c>
    </row>
    <row r="199" spans="1:8" ht="13.5" thickBot="1" x14ac:dyDescent="0.25">
      <c r="A199" s="38">
        <v>22</v>
      </c>
      <c r="B199" s="36" t="s">
        <v>76</v>
      </c>
      <c r="C199" s="55">
        <v>169</v>
      </c>
      <c r="D199" s="55">
        <v>160</v>
      </c>
      <c r="E199" s="55">
        <v>147</v>
      </c>
      <c r="F199" s="55">
        <v>476</v>
      </c>
      <c r="G199" s="55">
        <v>476</v>
      </c>
    </row>
    <row r="200" spans="1:8" ht="13.5" thickBot="1" x14ac:dyDescent="0.25">
      <c r="A200" s="38">
        <v>23</v>
      </c>
      <c r="B200" s="36" t="s">
        <v>55</v>
      </c>
      <c r="C200" s="55">
        <v>175</v>
      </c>
      <c r="D200" s="55">
        <v>133</v>
      </c>
      <c r="E200" s="39">
        <v>213</v>
      </c>
      <c r="F200" s="55">
        <v>521</v>
      </c>
      <c r="G200" s="55">
        <v>521</v>
      </c>
    </row>
    <row r="201" spans="1:8" ht="13.5" thickBot="1" x14ac:dyDescent="0.25">
      <c r="A201" s="38">
        <v>24</v>
      </c>
      <c r="B201" s="36" t="s">
        <v>34</v>
      </c>
      <c r="C201" s="55">
        <v>188</v>
      </c>
      <c r="D201" s="55">
        <v>173</v>
      </c>
      <c r="E201" s="55">
        <v>186</v>
      </c>
      <c r="F201" s="55">
        <v>547</v>
      </c>
      <c r="G201" s="55">
        <v>547</v>
      </c>
    </row>
    <row r="202" spans="1:8" ht="13.5" thickBot="1" x14ac:dyDescent="0.25">
      <c r="A202" s="38">
        <v>25</v>
      </c>
      <c r="B202" s="36" t="s">
        <v>15</v>
      </c>
      <c r="C202" s="39">
        <v>204</v>
      </c>
      <c r="D202" s="55">
        <v>155</v>
      </c>
      <c r="E202" s="55">
        <v>197</v>
      </c>
      <c r="F202" s="55">
        <v>556</v>
      </c>
      <c r="G202" s="55">
        <v>556</v>
      </c>
    </row>
    <row r="203" spans="1:8" ht="13.5" thickBot="1" x14ac:dyDescent="0.25">
      <c r="A203" s="38">
        <v>26</v>
      </c>
      <c r="B203" s="36" t="s">
        <v>33</v>
      </c>
      <c r="C203" s="55">
        <v>171</v>
      </c>
      <c r="D203" s="55">
        <v>156</v>
      </c>
      <c r="E203" s="55">
        <v>163</v>
      </c>
      <c r="F203" s="55">
        <v>490</v>
      </c>
      <c r="G203" s="55">
        <v>490</v>
      </c>
      <c r="H203" s="4">
        <f>SUM(F206/G206)</f>
        <v>1</v>
      </c>
    </row>
    <row r="204" spans="1:8" ht="13.5" thickBot="1" x14ac:dyDescent="0.25">
      <c r="A204" s="38">
        <v>27</v>
      </c>
      <c r="B204" s="36" t="s">
        <v>20</v>
      </c>
      <c r="C204" s="55">
        <v>170</v>
      </c>
      <c r="D204" s="55">
        <v>170</v>
      </c>
      <c r="E204" s="55">
        <v>178</v>
      </c>
      <c r="F204" s="55">
        <v>518</v>
      </c>
      <c r="G204" s="55">
        <v>518</v>
      </c>
    </row>
    <row r="205" spans="1:8" ht="13.5" thickBot="1" x14ac:dyDescent="0.25">
      <c r="A205" s="38">
        <v>28</v>
      </c>
      <c r="B205" s="36" t="s">
        <v>62</v>
      </c>
      <c r="C205" s="55">
        <v>164</v>
      </c>
      <c r="D205" s="55">
        <v>171</v>
      </c>
      <c r="E205" s="55">
        <v>147</v>
      </c>
      <c r="F205" s="55">
        <v>482</v>
      </c>
      <c r="G205" s="55">
        <v>482</v>
      </c>
    </row>
    <row r="206" spans="1:8" ht="13.5" thickBot="1" x14ac:dyDescent="0.25">
      <c r="A206" s="38">
        <v>29</v>
      </c>
      <c r="B206" s="36" t="s">
        <v>17</v>
      </c>
      <c r="C206" s="55">
        <v>199</v>
      </c>
      <c r="D206" s="55">
        <v>139</v>
      </c>
      <c r="E206" s="55">
        <v>169</v>
      </c>
      <c r="F206" s="55">
        <v>507</v>
      </c>
      <c r="G206" s="55">
        <v>507</v>
      </c>
    </row>
    <row r="207" spans="1:8" ht="13.5" thickBot="1" x14ac:dyDescent="0.25">
      <c r="A207" s="38">
        <v>30</v>
      </c>
      <c r="B207" s="36" t="s">
        <v>50</v>
      </c>
      <c r="C207" s="55">
        <v>162</v>
      </c>
      <c r="D207" s="55">
        <v>158</v>
      </c>
      <c r="E207" s="55">
        <v>185</v>
      </c>
      <c r="F207" s="55">
        <v>505</v>
      </c>
      <c r="G207" s="55">
        <v>505</v>
      </c>
    </row>
    <row r="208" spans="1:8" ht="13.5" thickBot="1" x14ac:dyDescent="0.25">
      <c r="B208" s="102"/>
      <c r="C208" s="112"/>
      <c r="D208" s="112"/>
      <c r="E208" s="112"/>
      <c r="F208" s="112"/>
      <c r="G208" s="112"/>
    </row>
    <row r="209" spans="1:8" ht="13.5" thickBot="1" x14ac:dyDescent="0.25">
      <c r="B209" s="102"/>
      <c r="C209" s="112"/>
      <c r="D209" s="112"/>
      <c r="E209" s="112"/>
      <c r="F209" s="16">
        <f>SUM(F178:F208)</f>
        <v>15780</v>
      </c>
      <c r="G209" s="16">
        <f>COUNT(C178:E207)</f>
        <v>90</v>
      </c>
      <c r="H209" s="4">
        <f>SUM(F209/G209)</f>
        <v>175.33333333333334</v>
      </c>
    </row>
    <row r="210" spans="1:8" ht="13.5" thickBot="1" x14ac:dyDescent="0.25">
      <c r="A210" s="140">
        <v>45368</v>
      </c>
      <c r="B210" s="141"/>
      <c r="C210" s="141"/>
      <c r="D210" s="141"/>
      <c r="E210" s="141"/>
      <c r="F210" s="141"/>
      <c r="G210" s="141"/>
    </row>
    <row r="211" spans="1:8" ht="13.5" thickBot="1" x14ac:dyDescent="0.25">
      <c r="A211" s="42" t="s">
        <v>3</v>
      </c>
      <c r="B211" s="43" t="s">
        <v>4</v>
      </c>
      <c r="C211" s="42" t="s">
        <v>27</v>
      </c>
      <c r="D211" s="42" t="s">
        <v>28</v>
      </c>
      <c r="E211" s="42" t="s">
        <v>29</v>
      </c>
      <c r="F211" s="42" t="s">
        <v>30</v>
      </c>
      <c r="G211" s="42" t="s">
        <v>5</v>
      </c>
    </row>
    <row r="212" spans="1:8" ht="13.5" thickBot="1" x14ac:dyDescent="0.25">
      <c r="A212" s="38">
        <v>1</v>
      </c>
      <c r="B212" s="36" t="s">
        <v>25</v>
      </c>
      <c r="C212" s="55">
        <v>134</v>
      </c>
      <c r="D212" s="55">
        <v>125</v>
      </c>
      <c r="E212" s="55">
        <v>167</v>
      </c>
      <c r="F212" s="55">
        <v>426</v>
      </c>
      <c r="G212" s="55">
        <v>426</v>
      </c>
    </row>
    <row r="213" spans="1:8" ht="13.5" thickBot="1" x14ac:dyDescent="0.25">
      <c r="A213" s="38">
        <v>2</v>
      </c>
      <c r="B213" s="36" t="s">
        <v>37</v>
      </c>
      <c r="C213" s="39">
        <v>211</v>
      </c>
      <c r="D213" s="55">
        <v>176</v>
      </c>
      <c r="E213" s="55">
        <v>140</v>
      </c>
      <c r="F213" s="55">
        <v>527</v>
      </c>
      <c r="G213" s="55">
        <v>527</v>
      </c>
    </row>
    <row r="214" spans="1:8" ht="13.5" thickBot="1" x14ac:dyDescent="0.25">
      <c r="A214" s="38">
        <v>3</v>
      </c>
      <c r="B214" s="36" t="s">
        <v>38</v>
      </c>
      <c r="C214" s="55">
        <v>153</v>
      </c>
      <c r="D214" s="39">
        <v>211</v>
      </c>
      <c r="E214" s="55">
        <v>166</v>
      </c>
      <c r="F214" s="55">
        <v>530</v>
      </c>
      <c r="G214" s="55">
        <v>530</v>
      </c>
    </row>
    <row r="215" spans="1:8" ht="13.5" thickBot="1" x14ac:dyDescent="0.25">
      <c r="A215" s="38">
        <v>4</v>
      </c>
      <c r="B215" s="36" t="s">
        <v>21</v>
      </c>
      <c r="C215" s="55">
        <v>188</v>
      </c>
      <c r="D215" s="55">
        <v>165</v>
      </c>
      <c r="E215" s="55">
        <v>162</v>
      </c>
      <c r="F215" s="55">
        <v>515</v>
      </c>
      <c r="G215" s="55">
        <v>515</v>
      </c>
    </row>
    <row r="216" spans="1:8" ht="13.5" thickBot="1" x14ac:dyDescent="0.25">
      <c r="A216" s="38">
        <v>5</v>
      </c>
      <c r="B216" s="36" t="s">
        <v>51</v>
      </c>
      <c r="C216" s="55">
        <v>180</v>
      </c>
      <c r="D216" s="55">
        <v>184</v>
      </c>
      <c r="E216" s="55">
        <v>183</v>
      </c>
      <c r="F216" s="55">
        <v>547</v>
      </c>
      <c r="G216" s="55">
        <v>547</v>
      </c>
    </row>
    <row r="217" spans="1:8" ht="13.5" thickBot="1" x14ac:dyDescent="0.25">
      <c r="A217" s="38">
        <v>6</v>
      </c>
      <c r="B217" s="36" t="s">
        <v>9</v>
      </c>
      <c r="C217" s="39">
        <v>246</v>
      </c>
      <c r="D217" s="39">
        <v>203</v>
      </c>
      <c r="E217" s="55">
        <v>184</v>
      </c>
      <c r="F217" s="55">
        <v>633</v>
      </c>
      <c r="G217" s="55">
        <v>633</v>
      </c>
    </row>
    <row r="218" spans="1:8" ht="13.5" thickBot="1" x14ac:dyDescent="0.25">
      <c r="A218" s="38">
        <v>7</v>
      </c>
      <c r="B218" s="36" t="s">
        <v>10</v>
      </c>
      <c r="C218" s="55">
        <v>125</v>
      </c>
      <c r="D218" s="55">
        <v>151</v>
      </c>
      <c r="E218" s="55">
        <v>165</v>
      </c>
      <c r="F218" s="55">
        <v>441</v>
      </c>
      <c r="G218" s="55">
        <v>441</v>
      </c>
    </row>
    <row r="219" spans="1:8" ht="13.5" thickBot="1" x14ac:dyDescent="0.25">
      <c r="A219" s="38">
        <v>8</v>
      </c>
      <c r="B219" s="36" t="s">
        <v>23</v>
      </c>
      <c r="C219" s="55">
        <v>149</v>
      </c>
      <c r="D219" s="55">
        <v>150</v>
      </c>
      <c r="E219" s="55">
        <v>125</v>
      </c>
      <c r="F219" s="55">
        <v>424</v>
      </c>
      <c r="G219" s="55">
        <v>424</v>
      </c>
    </row>
    <row r="220" spans="1:8" ht="13.5" thickBot="1" x14ac:dyDescent="0.25">
      <c r="A220" s="38">
        <v>9</v>
      </c>
      <c r="B220" s="36" t="s">
        <v>26</v>
      </c>
      <c r="C220" s="55">
        <v>180</v>
      </c>
      <c r="D220" s="55">
        <v>181</v>
      </c>
      <c r="E220" s="55">
        <v>180</v>
      </c>
      <c r="F220" s="55">
        <v>541</v>
      </c>
      <c r="G220" s="55">
        <v>541</v>
      </c>
    </row>
    <row r="221" spans="1:8" ht="13.5" thickBot="1" x14ac:dyDescent="0.25">
      <c r="A221" s="38">
        <v>10</v>
      </c>
      <c r="B221" s="36" t="s">
        <v>61</v>
      </c>
      <c r="C221" s="55">
        <v>168</v>
      </c>
      <c r="D221" s="55">
        <v>150</v>
      </c>
      <c r="E221" s="55">
        <v>169</v>
      </c>
      <c r="F221" s="55">
        <v>487</v>
      </c>
      <c r="G221" s="55">
        <v>487</v>
      </c>
    </row>
    <row r="222" spans="1:8" ht="13.5" thickBot="1" x14ac:dyDescent="0.25">
      <c r="A222" s="38">
        <v>11</v>
      </c>
      <c r="B222" s="36" t="s">
        <v>19</v>
      </c>
      <c r="C222" s="55">
        <v>159</v>
      </c>
      <c r="D222" s="39">
        <v>219</v>
      </c>
      <c r="E222" s="55">
        <v>182</v>
      </c>
      <c r="F222" s="55">
        <v>560</v>
      </c>
      <c r="G222" s="55">
        <v>560</v>
      </c>
    </row>
    <row r="223" spans="1:8" ht="13.5" thickBot="1" x14ac:dyDescent="0.25">
      <c r="A223" s="38">
        <v>12</v>
      </c>
      <c r="B223" s="36" t="s">
        <v>22</v>
      </c>
      <c r="C223" s="55">
        <v>154</v>
      </c>
      <c r="D223" s="55">
        <v>191</v>
      </c>
      <c r="E223" s="55">
        <v>191</v>
      </c>
      <c r="F223" s="55">
        <v>536</v>
      </c>
      <c r="G223" s="55">
        <v>536</v>
      </c>
    </row>
    <row r="224" spans="1:8" ht="13.5" thickBot="1" x14ac:dyDescent="0.25">
      <c r="A224" s="38">
        <v>13</v>
      </c>
      <c r="B224" s="36" t="s">
        <v>11</v>
      </c>
      <c r="C224" s="55">
        <v>188</v>
      </c>
      <c r="D224" s="39">
        <v>200</v>
      </c>
      <c r="E224" s="55">
        <v>178</v>
      </c>
      <c r="F224" s="55">
        <v>566</v>
      </c>
      <c r="G224" s="55">
        <v>566</v>
      </c>
    </row>
    <row r="225" spans="1:7" ht="13.5" thickBot="1" x14ac:dyDescent="0.25">
      <c r="A225" s="38">
        <v>14</v>
      </c>
      <c r="B225" s="36" t="s">
        <v>32</v>
      </c>
      <c r="C225" s="55">
        <v>157</v>
      </c>
      <c r="D225" s="55">
        <v>154</v>
      </c>
      <c r="E225" s="39">
        <v>209</v>
      </c>
      <c r="F225" s="55">
        <v>520</v>
      </c>
      <c r="G225" s="55">
        <v>520</v>
      </c>
    </row>
    <row r="226" spans="1:7" ht="13.5" thickBot="1" x14ac:dyDescent="0.25">
      <c r="A226" s="38">
        <v>15</v>
      </c>
      <c r="B226" s="36" t="s">
        <v>12</v>
      </c>
      <c r="C226" s="55">
        <v>139</v>
      </c>
      <c r="D226" s="55">
        <v>148</v>
      </c>
      <c r="E226" s="55">
        <v>168</v>
      </c>
      <c r="F226" s="55">
        <v>455</v>
      </c>
      <c r="G226" s="55">
        <v>455</v>
      </c>
    </row>
    <row r="227" spans="1:7" ht="13.5" thickBot="1" x14ac:dyDescent="0.25">
      <c r="A227" s="38">
        <v>16</v>
      </c>
      <c r="B227" s="36" t="s">
        <v>67</v>
      </c>
      <c r="C227" s="55">
        <v>165</v>
      </c>
      <c r="D227" s="55">
        <v>169</v>
      </c>
      <c r="E227" s="55">
        <v>179</v>
      </c>
      <c r="F227" s="55">
        <v>513</v>
      </c>
      <c r="G227" s="55">
        <v>513</v>
      </c>
    </row>
    <row r="228" spans="1:7" ht="13.5" thickBot="1" x14ac:dyDescent="0.25">
      <c r="A228" s="38">
        <v>17</v>
      </c>
      <c r="B228" s="36" t="s">
        <v>13</v>
      </c>
      <c r="C228" s="55">
        <v>196</v>
      </c>
      <c r="D228" s="39">
        <v>207</v>
      </c>
      <c r="E228" s="55">
        <v>149</v>
      </c>
      <c r="F228" s="55">
        <v>552</v>
      </c>
      <c r="G228" s="55">
        <v>552</v>
      </c>
    </row>
    <row r="229" spans="1:7" ht="13.5" thickBot="1" x14ac:dyDescent="0.25">
      <c r="A229" s="38">
        <v>18</v>
      </c>
      <c r="B229" s="36" t="s">
        <v>24</v>
      </c>
      <c r="C229" s="55">
        <v>158</v>
      </c>
      <c r="D229" s="55">
        <v>189</v>
      </c>
      <c r="E229" s="55">
        <v>191</v>
      </c>
      <c r="F229" s="55">
        <v>538</v>
      </c>
      <c r="G229" s="55">
        <v>538</v>
      </c>
    </row>
    <row r="230" spans="1:7" ht="13.5" thickBot="1" x14ac:dyDescent="0.25">
      <c r="A230" s="38">
        <v>19</v>
      </c>
      <c r="B230" s="36" t="s">
        <v>44</v>
      </c>
      <c r="C230" s="55">
        <v>166</v>
      </c>
      <c r="D230" s="55">
        <v>184</v>
      </c>
      <c r="E230" s="55">
        <v>182</v>
      </c>
      <c r="F230" s="55">
        <v>532</v>
      </c>
      <c r="G230" s="55">
        <v>532</v>
      </c>
    </row>
    <row r="231" spans="1:7" ht="13.5" thickBot="1" x14ac:dyDescent="0.25">
      <c r="A231" s="38">
        <v>20</v>
      </c>
      <c r="B231" s="36" t="s">
        <v>55</v>
      </c>
      <c r="C231" s="55">
        <v>190</v>
      </c>
      <c r="D231" s="55">
        <v>144</v>
      </c>
      <c r="E231" s="55">
        <v>117</v>
      </c>
      <c r="F231" s="55">
        <v>451</v>
      </c>
      <c r="G231" s="55">
        <v>451</v>
      </c>
    </row>
    <row r="232" spans="1:7" ht="13.5" thickBot="1" x14ac:dyDescent="0.25">
      <c r="A232" s="38">
        <v>21</v>
      </c>
      <c r="B232" s="36" t="s">
        <v>34</v>
      </c>
      <c r="C232" s="39">
        <v>215</v>
      </c>
      <c r="D232" s="55">
        <v>161</v>
      </c>
      <c r="E232" s="55">
        <v>199</v>
      </c>
      <c r="F232" s="55">
        <v>575</v>
      </c>
      <c r="G232" s="55">
        <v>575</v>
      </c>
    </row>
    <row r="233" spans="1:7" ht="13.5" thickBot="1" x14ac:dyDescent="0.25">
      <c r="A233" s="38">
        <v>22</v>
      </c>
      <c r="B233" s="36" t="s">
        <v>15</v>
      </c>
      <c r="C233" s="39">
        <v>207</v>
      </c>
      <c r="D233" s="39">
        <v>221</v>
      </c>
      <c r="E233" s="39">
        <v>232</v>
      </c>
      <c r="F233" s="55">
        <v>660</v>
      </c>
      <c r="G233" s="55">
        <v>660</v>
      </c>
    </row>
    <row r="234" spans="1:7" ht="13.5" thickBot="1" x14ac:dyDescent="0.25">
      <c r="A234" s="38">
        <v>23</v>
      </c>
      <c r="B234" s="36" t="s">
        <v>82</v>
      </c>
      <c r="C234" s="55">
        <v>195</v>
      </c>
      <c r="D234" s="55">
        <v>130</v>
      </c>
      <c r="E234" s="55">
        <v>181</v>
      </c>
      <c r="F234" s="55">
        <v>506</v>
      </c>
      <c r="G234" s="55">
        <v>506</v>
      </c>
    </row>
    <row r="235" spans="1:7" ht="13.5" thickBot="1" x14ac:dyDescent="0.25">
      <c r="A235" s="38">
        <v>24</v>
      </c>
      <c r="B235" s="36" t="s">
        <v>33</v>
      </c>
      <c r="C235" s="55">
        <v>173</v>
      </c>
      <c r="D235" s="55">
        <v>140</v>
      </c>
      <c r="E235" s="55">
        <v>195</v>
      </c>
      <c r="F235" s="55">
        <v>508</v>
      </c>
      <c r="G235" s="55">
        <v>508</v>
      </c>
    </row>
    <row r="236" spans="1:7" ht="13.5" thickBot="1" x14ac:dyDescent="0.25">
      <c r="A236" s="38">
        <v>25</v>
      </c>
      <c r="B236" s="36" t="s">
        <v>16</v>
      </c>
      <c r="C236" s="55">
        <v>165</v>
      </c>
      <c r="D236" s="55">
        <v>153</v>
      </c>
      <c r="E236" s="55">
        <v>168</v>
      </c>
      <c r="F236" s="55">
        <v>486</v>
      </c>
      <c r="G236" s="55">
        <v>486</v>
      </c>
    </row>
    <row r="237" spans="1:7" ht="13.5" thickBot="1" x14ac:dyDescent="0.25">
      <c r="A237" s="38">
        <v>26</v>
      </c>
      <c r="B237" s="36" t="s">
        <v>48</v>
      </c>
      <c r="C237" s="55">
        <v>143</v>
      </c>
      <c r="D237" s="39">
        <v>203</v>
      </c>
      <c r="E237" s="55">
        <v>180</v>
      </c>
      <c r="F237" s="55">
        <v>526</v>
      </c>
      <c r="G237" s="55">
        <v>526</v>
      </c>
    </row>
    <row r="238" spans="1:7" ht="13.5" thickBot="1" x14ac:dyDescent="0.25">
      <c r="A238" s="38">
        <v>27</v>
      </c>
      <c r="B238" s="36" t="s">
        <v>66</v>
      </c>
      <c r="C238" s="55">
        <v>156</v>
      </c>
      <c r="D238" s="55">
        <v>148</v>
      </c>
      <c r="E238" s="55">
        <v>132</v>
      </c>
      <c r="F238" s="55">
        <v>436</v>
      </c>
      <c r="G238" s="55">
        <v>436</v>
      </c>
    </row>
    <row r="239" spans="1:7" ht="13.5" thickBot="1" x14ac:dyDescent="0.25">
      <c r="A239" s="38">
        <v>28</v>
      </c>
      <c r="B239" s="36" t="s">
        <v>20</v>
      </c>
      <c r="C239" s="39">
        <v>212</v>
      </c>
      <c r="D239" s="55">
        <v>171</v>
      </c>
      <c r="E239" s="55">
        <v>155</v>
      </c>
      <c r="F239" s="55">
        <v>538</v>
      </c>
      <c r="G239" s="55">
        <v>538</v>
      </c>
    </row>
    <row r="240" spans="1:7" ht="13.5" thickBot="1" x14ac:dyDescent="0.25">
      <c r="A240" s="38">
        <v>29</v>
      </c>
      <c r="B240" s="36" t="s">
        <v>62</v>
      </c>
      <c r="C240" s="55">
        <v>171</v>
      </c>
      <c r="D240" s="39">
        <v>210</v>
      </c>
      <c r="E240" s="55">
        <v>147</v>
      </c>
      <c r="F240" s="55">
        <v>528</v>
      </c>
      <c r="G240" s="55">
        <v>528</v>
      </c>
    </row>
    <row r="241" spans="1:8" ht="13.5" thickBot="1" x14ac:dyDescent="0.25">
      <c r="A241" s="38">
        <v>30</v>
      </c>
      <c r="B241" s="36"/>
      <c r="C241" s="39"/>
      <c r="D241" s="55"/>
      <c r="E241" s="55"/>
      <c r="F241" s="55"/>
      <c r="G241" s="55"/>
    </row>
    <row r="243" spans="1:8" x14ac:dyDescent="0.2">
      <c r="F243" s="16">
        <f>SUM(F212:F242)</f>
        <v>15057</v>
      </c>
      <c r="G243" s="16">
        <f>COUNT(C212:E241)</f>
        <v>87</v>
      </c>
      <c r="H243" s="4">
        <f>SUM(F243/G243)</f>
        <v>173.06896551724137</v>
      </c>
    </row>
    <row r="245" spans="1:8" ht="13.5" thickBot="1" x14ac:dyDescent="0.25">
      <c r="A245" s="140">
        <v>45375</v>
      </c>
      <c r="B245" s="141"/>
      <c r="C245" s="141"/>
      <c r="D245" s="141"/>
      <c r="E245" s="141"/>
      <c r="F245" s="141"/>
      <c r="G245" s="141"/>
    </row>
    <row r="246" spans="1:8" ht="13.5" thickBot="1" x14ac:dyDescent="0.25">
      <c r="A246" s="42" t="s">
        <v>3</v>
      </c>
      <c r="B246" s="43" t="s">
        <v>4</v>
      </c>
      <c r="C246" s="42" t="s">
        <v>27</v>
      </c>
      <c r="D246" s="42" t="s">
        <v>28</v>
      </c>
      <c r="E246" s="42" t="s">
        <v>29</v>
      </c>
      <c r="F246" s="42" t="s">
        <v>30</v>
      </c>
      <c r="G246" s="42" t="s">
        <v>5</v>
      </c>
    </row>
    <row r="247" spans="1:8" ht="13.5" thickBot="1" x14ac:dyDescent="0.25">
      <c r="A247" s="38">
        <v>1</v>
      </c>
      <c r="B247" s="36" t="s">
        <v>25</v>
      </c>
      <c r="C247" s="55">
        <v>158</v>
      </c>
      <c r="D247" s="55">
        <v>136</v>
      </c>
      <c r="E247" s="55">
        <v>180</v>
      </c>
      <c r="F247" s="55">
        <v>474</v>
      </c>
      <c r="G247" s="55">
        <v>474</v>
      </c>
    </row>
    <row r="248" spans="1:8" ht="13.5" thickBot="1" x14ac:dyDescent="0.25">
      <c r="A248" s="38">
        <v>2</v>
      </c>
      <c r="B248" s="36" t="s">
        <v>37</v>
      </c>
      <c r="C248" s="39">
        <v>213</v>
      </c>
      <c r="D248" s="55">
        <v>179</v>
      </c>
      <c r="E248" s="55">
        <v>155</v>
      </c>
      <c r="F248" s="55">
        <v>547</v>
      </c>
      <c r="G248" s="55">
        <v>547</v>
      </c>
    </row>
    <row r="249" spans="1:8" ht="13.5" thickBot="1" x14ac:dyDescent="0.25">
      <c r="A249" s="38">
        <v>3</v>
      </c>
      <c r="B249" s="36" t="s">
        <v>38</v>
      </c>
      <c r="C249" s="39">
        <v>217</v>
      </c>
      <c r="D249" s="55">
        <v>161</v>
      </c>
      <c r="E249" s="39">
        <v>202</v>
      </c>
      <c r="F249" s="55">
        <v>580</v>
      </c>
      <c r="G249" s="55">
        <v>580</v>
      </c>
    </row>
    <row r="250" spans="1:8" ht="13.5" thickBot="1" x14ac:dyDescent="0.25">
      <c r="A250" s="38">
        <v>4</v>
      </c>
      <c r="B250" s="36" t="s">
        <v>21</v>
      </c>
      <c r="C250" s="39">
        <v>229</v>
      </c>
      <c r="D250" s="55">
        <v>161</v>
      </c>
      <c r="E250" s="39">
        <v>218</v>
      </c>
      <c r="F250" s="55">
        <v>608</v>
      </c>
      <c r="G250" s="55">
        <v>608</v>
      </c>
    </row>
    <row r="251" spans="1:8" ht="13.5" thickBot="1" x14ac:dyDescent="0.25">
      <c r="A251" s="38">
        <v>5</v>
      </c>
      <c r="B251" s="36" t="s">
        <v>51</v>
      </c>
      <c r="C251" s="55">
        <v>184</v>
      </c>
      <c r="D251" s="55">
        <v>153</v>
      </c>
      <c r="E251" s="39">
        <v>203</v>
      </c>
      <c r="F251" s="55">
        <v>540</v>
      </c>
      <c r="G251" s="55">
        <v>540</v>
      </c>
    </row>
    <row r="252" spans="1:8" ht="13.5" thickBot="1" x14ac:dyDescent="0.25">
      <c r="A252" s="38">
        <v>6</v>
      </c>
      <c r="B252" s="36" t="s">
        <v>8</v>
      </c>
      <c r="C252" s="55">
        <v>160</v>
      </c>
      <c r="D252" s="55">
        <v>157</v>
      </c>
      <c r="E252" s="55">
        <v>145</v>
      </c>
      <c r="F252" s="55">
        <v>462</v>
      </c>
      <c r="G252" s="55">
        <v>462</v>
      </c>
    </row>
    <row r="253" spans="1:8" ht="13.5" thickBot="1" x14ac:dyDescent="0.25">
      <c r="A253" s="38">
        <v>7</v>
      </c>
      <c r="B253" s="36" t="s">
        <v>9</v>
      </c>
      <c r="C253" s="55">
        <v>175</v>
      </c>
      <c r="D253" s="39">
        <v>202</v>
      </c>
      <c r="E253" s="55">
        <v>169</v>
      </c>
      <c r="F253" s="55">
        <v>546</v>
      </c>
      <c r="G253" s="55">
        <v>546</v>
      </c>
    </row>
    <row r="254" spans="1:8" ht="13.5" thickBot="1" x14ac:dyDescent="0.25">
      <c r="A254" s="38">
        <v>8</v>
      </c>
      <c r="B254" s="36" t="s">
        <v>23</v>
      </c>
      <c r="C254" s="55">
        <v>160</v>
      </c>
      <c r="D254" s="55">
        <v>176</v>
      </c>
      <c r="E254" s="55">
        <v>157</v>
      </c>
      <c r="F254" s="55">
        <v>493</v>
      </c>
      <c r="G254" s="55">
        <v>493</v>
      </c>
    </row>
    <row r="255" spans="1:8" ht="13.5" thickBot="1" x14ac:dyDescent="0.25">
      <c r="A255" s="38">
        <v>9</v>
      </c>
      <c r="B255" s="36" t="s">
        <v>26</v>
      </c>
      <c r="C255" s="39">
        <v>214</v>
      </c>
      <c r="D255" s="55">
        <v>169</v>
      </c>
      <c r="E255" s="55">
        <v>178</v>
      </c>
      <c r="F255" s="55">
        <v>561</v>
      </c>
      <c r="G255" s="55">
        <v>561</v>
      </c>
    </row>
    <row r="256" spans="1:8" ht="13.5" thickBot="1" x14ac:dyDescent="0.25">
      <c r="A256" s="38">
        <v>10</v>
      </c>
      <c r="B256" s="36" t="s">
        <v>47</v>
      </c>
      <c r="C256" s="55">
        <v>191</v>
      </c>
      <c r="D256" s="39">
        <v>221</v>
      </c>
      <c r="E256" s="55">
        <v>136</v>
      </c>
      <c r="F256" s="55">
        <v>548</v>
      </c>
      <c r="G256" s="55">
        <v>548</v>
      </c>
    </row>
    <row r="257" spans="1:7" ht="13.5" thickBot="1" x14ac:dyDescent="0.25">
      <c r="A257" s="38">
        <v>11</v>
      </c>
      <c r="B257" s="36" t="s">
        <v>22</v>
      </c>
      <c r="C257" s="39">
        <v>221</v>
      </c>
      <c r="D257" s="39">
        <v>248</v>
      </c>
      <c r="E257" s="39">
        <v>210</v>
      </c>
      <c r="F257" s="55">
        <v>679</v>
      </c>
      <c r="G257" s="55">
        <v>679</v>
      </c>
    </row>
    <row r="258" spans="1:7" ht="13.5" thickBot="1" x14ac:dyDescent="0.25">
      <c r="A258" s="38">
        <v>12</v>
      </c>
      <c r="B258" s="36" t="s">
        <v>11</v>
      </c>
      <c r="C258" s="39">
        <v>211</v>
      </c>
      <c r="D258" s="55">
        <v>196</v>
      </c>
      <c r="E258" s="55">
        <v>136</v>
      </c>
      <c r="F258" s="55">
        <v>543</v>
      </c>
      <c r="G258" s="55">
        <v>543</v>
      </c>
    </row>
    <row r="259" spans="1:7" ht="13.5" thickBot="1" x14ac:dyDescent="0.25">
      <c r="A259" s="38">
        <v>13</v>
      </c>
      <c r="B259" s="36" t="s">
        <v>83</v>
      </c>
      <c r="C259" s="55">
        <v>132</v>
      </c>
      <c r="D259" s="55">
        <v>140</v>
      </c>
      <c r="E259" s="55">
        <v>166</v>
      </c>
      <c r="F259" s="55">
        <v>438</v>
      </c>
      <c r="G259" s="55">
        <v>438</v>
      </c>
    </row>
    <row r="260" spans="1:7" ht="13.5" thickBot="1" x14ac:dyDescent="0.25">
      <c r="A260" s="38">
        <v>14</v>
      </c>
      <c r="B260" s="36" t="s">
        <v>32</v>
      </c>
      <c r="C260" s="55">
        <v>186</v>
      </c>
      <c r="D260" s="55">
        <v>152</v>
      </c>
      <c r="E260" s="39">
        <v>223</v>
      </c>
      <c r="F260" s="55">
        <v>561</v>
      </c>
      <c r="G260" s="55">
        <v>561</v>
      </c>
    </row>
    <row r="261" spans="1:7" ht="13.5" thickBot="1" x14ac:dyDescent="0.25">
      <c r="A261" s="38">
        <v>15</v>
      </c>
      <c r="B261" s="36" t="s">
        <v>60</v>
      </c>
      <c r="C261" s="55">
        <v>144</v>
      </c>
      <c r="D261" s="55">
        <v>144</v>
      </c>
      <c r="E261" s="55">
        <v>120</v>
      </c>
      <c r="F261" s="55">
        <v>408</v>
      </c>
      <c r="G261" s="55">
        <v>408</v>
      </c>
    </row>
    <row r="262" spans="1:7" ht="13.5" thickBot="1" x14ac:dyDescent="0.25">
      <c r="A262" s="38">
        <v>16</v>
      </c>
      <c r="B262" s="36" t="s">
        <v>49</v>
      </c>
      <c r="C262" s="55">
        <v>172</v>
      </c>
      <c r="D262" s="55">
        <v>190</v>
      </c>
      <c r="E262" s="55">
        <v>168</v>
      </c>
      <c r="F262" s="55">
        <v>530</v>
      </c>
      <c r="G262" s="55">
        <v>530</v>
      </c>
    </row>
    <row r="263" spans="1:7" ht="13.5" thickBot="1" x14ac:dyDescent="0.25">
      <c r="A263" s="38">
        <v>17</v>
      </c>
      <c r="B263" s="36" t="s">
        <v>13</v>
      </c>
      <c r="C263" s="55">
        <v>190</v>
      </c>
      <c r="D263" s="55">
        <v>164</v>
      </c>
      <c r="E263" s="55">
        <v>173</v>
      </c>
      <c r="F263" s="55">
        <v>527</v>
      </c>
      <c r="G263" s="55">
        <v>527</v>
      </c>
    </row>
    <row r="264" spans="1:7" ht="13.5" thickBot="1" x14ac:dyDescent="0.25">
      <c r="A264" s="38">
        <v>18</v>
      </c>
      <c r="B264" s="36" t="s">
        <v>56</v>
      </c>
      <c r="C264" s="55">
        <v>148</v>
      </c>
      <c r="D264" s="55">
        <v>189</v>
      </c>
      <c r="E264" s="39">
        <v>211</v>
      </c>
      <c r="F264" s="55">
        <v>548</v>
      </c>
      <c r="G264" s="55">
        <v>548</v>
      </c>
    </row>
    <row r="265" spans="1:7" ht="13.5" thickBot="1" x14ac:dyDescent="0.25">
      <c r="A265" s="38">
        <v>19</v>
      </c>
      <c r="B265" s="36" t="s">
        <v>39</v>
      </c>
      <c r="C265" s="55">
        <v>170</v>
      </c>
      <c r="D265" s="55">
        <v>161</v>
      </c>
      <c r="E265" s="55">
        <v>148</v>
      </c>
      <c r="F265" s="55">
        <v>479</v>
      </c>
      <c r="G265" s="55">
        <v>479</v>
      </c>
    </row>
    <row r="266" spans="1:7" ht="13.5" thickBot="1" x14ac:dyDescent="0.25">
      <c r="A266" s="38">
        <v>20</v>
      </c>
      <c r="B266" s="36" t="s">
        <v>53</v>
      </c>
      <c r="C266" s="55">
        <v>184</v>
      </c>
      <c r="D266" s="55">
        <v>187</v>
      </c>
      <c r="E266" s="39">
        <v>232</v>
      </c>
      <c r="F266" s="55">
        <v>603</v>
      </c>
      <c r="G266" s="55">
        <v>603</v>
      </c>
    </row>
    <row r="267" spans="1:7" ht="13.5" thickBot="1" x14ac:dyDescent="0.25">
      <c r="A267" s="38">
        <v>21</v>
      </c>
      <c r="B267" s="36" t="s">
        <v>59</v>
      </c>
      <c r="C267" s="55">
        <v>181</v>
      </c>
      <c r="D267" s="55">
        <v>171</v>
      </c>
      <c r="E267" s="55">
        <v>181</v>
      </c>
      <c r="F267" s="55">
        <v>533</v>
      </c>
      <c r="G267" s="55">
        <v>533</v>
      </c>
    </row>
    <row r="268" spans="1:7" ht="13.5" thickBot="1" x14ac:dyDescent="0.25">
      <c r="A268" s="38">
        <v>22</v>
      </c>
      <c r="B268" s="36" t="s">
        <v>55</v>
      </c>
      <c r="C268" s="55">
        <v>129</v>
      </c>
      <c r="D268" s="55">
        <v>136</v>
      </c>
      <c r="E268" s="55">
        <v>98</v>
      </c>
      <c r="F268" s="55">
        <v>363</v>
      </c>
      <c r="G268" s="55">
        <v>363</v>
      </c>
    </row>
    <row r="269" spans="1:7" ht="13.5" thickBot="1" x14ac:dyDescent="0.25">
      <c r="A269" s="38">
        <v>23</v>
      </c>
      <c r="B269" s="36" t="s">
        <v>34</v>
      </c>
      <c r="C269" s="39">
        <v>214</v>
      </c>
      <c r="D269" s="55">
        <v>181</v>
      </c>
      <c r="E269" s="55">
        <v>166</v>
      </c>
      <c r="F269" s="55">
        <v>561</v>
      </c>
      <c r="G269" s="55">
        <v>561</v>
      </c>
    </row>
    <row r="270" spans="1:7" ht="13.5" thickBot="1" x14ac:dyDescent="0.25">
      <c r="A270" s="38">
        <v>24</v>
      </c>
      <c r="B270" s="36" t="s">
        <v>15</v>
      </c>
      <c r="C270" s="55">
        <v>176</v>
      </c>
      <c r="D270" s="55">
        <v>144</v>
      </c>
      <c r="E270" s="55">
        <v>156</v>
      </c>
      <c r="F270" s="55">
        <v>476</v>
      </c>
      <c r="G270" s="55">
        <v>476</v>
      </c>
    </row>
    <row r="271" spans="1:7" ht="13.5" thickBot="1" x14ac:dyDescent="0.25">
      <c r="A271" s="38">
        <v>25</v>
      </c>
      <c r="B271" s="36" t="s">
        <v>33</v>
      </c>
      <c r="C271" s="55">
        <v>190</v>
      </c>
      <c r="D271" s="39">
        <v>200</v>
      </c>
      <c r="E271" s="55">
        <v>159</v>
      </c>
      <c r="F271" s="55">
        <v>549</v>
      </c>
      <c r="G271" s="55">
        <v>549</v>
      </c>
    </row>
    <row r="272" spans="1:7" ht="13.5" thickBot="1" x14ac:dyDescent="0.25">
      <c r="A272" s="38">
        <v>26</v>
      </c>
      <c r="B272" s="36" t="s">
        <v>48</v>
      </c>
      <c r="C272" s="39">
        <v>220</v>
      </c>
      <c r="D272" s="39">
        <v>216</v>
      </c>
      <c r="E272" s="55">
        <v>164</v>
      </c>
      <c r="F272" s="55">
        <v>600</v>
      </c>
      <c r="G272" s="55">
        <v>600</v>
      </c>
    </row>
    <row r="273" spans="1:8" ht="13.5" thickBot="1" x14ac:dyDescent="0.25">
      <c r="A273" s="38">
        <v>27</v>
      </c>
      <c r="B273" s="36" t="s">
        <v>66</v>
      </c>
      <c r="C273" s="55">
        <v>195</v>
      </c>
      <c r="D273" s="55">
        <v>162</v>
      </c>
      <c r="E273" s="55">
        <v>133</v>
      </c>
      <c r="F273" s="55">
        <v>490</v>
      </c>
      <c r="G273" s="55">
        <v>490</v>
      </c>
    </row>
    <row r="274" spans="1:8" ht="13.5" thickBot="1" x14ac:dyDescent="0.25">
      <c r="A274" s="38">
        <v>28</v>
      </c>
      <c r="B274" s="36" t="s">
        <v>58</v>
      </c>
      <c r="C274" s="55">
        <v>181</v>
      </c>
      <c r="D274" s="55">
        <v>164</v>
      </c>
      <c r="E274" s="55">
        <v>145</v>
      </c>
      <c r="F274" s="55">
        <v>490</v>
      </c>
      <c r="G274" s="55">
        <v>490</v>
      </c>
    </row>
    <row r="275" spans="1:8" ht="13.5" thickBot="1" x14ac:dyDescent="0.25">
      <c r="A275" s="38">
        <v>29</v>
      </c>
      <c r="B275" s="36" t="s">
        <v>62</v>
      </c>
      <c r="C275" s="39">
        <v>232</v>
      </c>
      <c r="D275" s="55">
        <v>172</v>
      </c>
      <c r="E275" s="39">
        <v>207</v>
      </c>
      <c r="F275" s="55">
        <v>611</v>
      </c>
      <c r="G275" s="55">
        <v>611</v>
      </c>
    </row>
    <row r="276" spans="1:8" ht="13.5" thickBot="1" x14ac:dyDescent="0.25">
      <c r="A276" s="38">
        <v>30</v>
      </c>
      <c r="B276" s="36" t="s">
        <v>50</v>
      </c>
      <c r="C276" s="55">
        <v>181</v>
      </c>
      <c r="D276" s="55">
        <v>188</v>
      </c>
      <c r="E276" s="55">
        <v>172</v>
      </c>
      <c r="F276" s="55">
        <v>541</v>
      </c>
      <c r="G276" s="55">
        <v>541</v>
      </c>
    </row>
    <row r="278" spans="1:8" x14ac:dyDescent="0.2">
      <c r="F278" s="16">
        <f>SUM(F247:F277)</f>
        <v>15889</v>
      </c>
      <c r="G278" s="16">
        <f>COUNT(C247:E276)</f>
        <v>90</v>
      </c>
      <c r="H278" s="4">
        <f>SUM(F278/G278)</f>
        <v>176.54444444444445</v>
      </c>
    </row>
    <row r="280" spans="1:8" ht="13.5" thickBot="1" x14ac:dyDescent="0.25">
      <c r="A280" s="140">
        <v>45382</v>
      </c>
      <c r="B280" s="141"/>
      <c r="C280" s="141"/>
      <c r="D280" s="141"/>
      <c r="E280" s="141"/>
      <c r="F280" s="141"/>
      <c r="G280" s="141"/>
    </row>
    <row r="281" spans="1:8" ht="13.5" thickBot="1" x14ac:dyDescent="0.25">
      <c r="A281" s="42" t="s">
        <v>3</v>
      </c>
      <c r="B281" s="43" t="s">
        <v>4</v>
      </c>
      <c r="C281" s="42" t="s">
        <v>27</v>
      </c>
      <c r="D281" s="42" t="s">
        <v>28</v>
      </c>
      <c r="E281" s="42" t="s">
        <v>29</v>
      </c>
      <c r="F281" s="42" t="s">
        <v>30</v>
      </c>
      <c r="G281" s="42" t="s">
        <v>5</v>
      </c>
    </row>
    <row r="282" spans="1:8" ht="13.5" thickBot="1" x14ac:dyDescent="0.25">
      <c r="A282" s="3">
        <v>1</v>
      </c>
      <c r="B282" s="36" t="s">
        <v>25</v>
      </c>
      <c r="C282" s="55">
        <v>178</v>
      </c>
      <c r="D282" s="55">
        <v>121</v>
      </c>
      <c r="E282" s="55">
        <v>154</v>
      </c>
      <c r="F282" s="55">
        <v>453</v>
      </c>
      <c r="G282" s="55">
        <v>453</v>
      </c>
    </row>
    <row r="283" spans="1:8" ht="13.5" thickBot="1" x14ac:dyDescent="0.25">
      <c r="A283" s="3">
        <v>2</v>
      </c>
      <c r="B283" s="36" t="s">
        <v>37</v>
      </c>
      <c r="C283" s="39">
        <v>214</v>
      </c>
      <c r="D283" s="55">
        <v>196</v>
      </c>
      <c r="E283" s="55">
        <v>173</v>
      </c>
      <c r="F283" s="55">
        <v>583</v>
      </c>
      <c r="G283" s="55">
        <v>583</v>
      </c>
    </row>
    <row r="284" spans="1:8" ht="13.5" thickBot="1" x14ac:dyDescent="0.25">
      <c r="A284" s="3">
        <v>3</v>
      </c>
      <c r="B284" s="36" t="s">
        <v>38</v>
      </c>
      <c r="C284" s="55">
        <v>193</v>
      </c>
      <c r="D284" s="55">
        <v>172</v>
      </c>
      <c r="E284" s="39">
        <v>224</v>
      </c>
      <c r="F284" s="55">
        <v>589</v>
      </c>
      <c r="G284" s="55">
        <v>589</v>
      </c>
    </row>
    <row r="285" spans="1:8" ht="13.5" thickBot="1" x14ac:dyDescent="0.25">
      <c r="A285" s="3">
        <v>4</v>
      </c>
      <c r="B285" s="36" t="s">
        <v>70</v>
      </c>
      <c r="C285" s="55">
        <v>179</v>
      </c>
      <c r="D285" s="55">
        <v>194</v>
      </c>
      <c r="E285" s="55">
        <v>158</v>
      </c>
      <c r="F285" s="55">
        <v>531</v>
      </c>
      <c r="G285" s="55">
        <v>531</v>
      </c>
    </row>
    <row r="286" spans="1:8" ht="13.5" thickBot="1" x14ac:dyDescent="0.25">
      <c r="A286" s="3">
        <v>5</v>
      </c>
      <c r="B286" s="36" t="s">
        <v>21</v>
      </c>
      <c r="C286" s="55">
        <v>168</v>
      </c>
      <c r="D286" s="55">
        <v>165</v>
      </c>
      <c r="E286" s="39">
        <v>208</v>
      </c>
      <c r="F286" s="55">
        <v>541</v>
      </c>
      <c r="G286" s="55">
        <v>541</v>
      </c>
    </row>
    <row r="287" spans="1:8" ht="13.5" thickBot="1" x14ac:dyDescent="0.25">
      <c r="A287" s="3">
        <v>6</v>
      </c>
      <c r="B287" s="36" t="s">
        <v>51</v>
      </c>
      <c r="C287" s="55">
        <v>199</v>
      </c>
      <c r="D287" s="55">
        <v>173</v>
      </c>
      <c r="E287" s="55">
        <v>193</v>
      </c>
      <c r="F287" s="55">
        <v>565</v>
      </c>
      <c r="G287" s="55">
        <v>565</v>
      </c>
    </row>
    <row r="288" spans="1:8" ht="13.5" thickBot="1" x14ac:dyDescent="0.25">
      <c r="A288" s="3">
        <v>7</v>
      </c>
      <c r="B288" s="36" t="s">
        <v>8</v>
      </c>
      <c r="C288" s="55">
        <v>116</v>
      </c>
      <c r="D288" s="55">
        <v>180</v>
      </c>
      <c r="E288" s="55">
        <v>160</v>
      </c>
      <c r="F288" s="55">
        <v>456</v>
      </c>
      <c r="G288" s="55">
        <v>456</v>
      </c>
    </row>
    <row r="289" spans="1:7" ht="13.5" thickBot="1" x14ac:dyDescent="0.25">
      <c r="A289" s="3">
        <v>8</v>
      </c>
      <c r="B289" s="36" t="s">
        <v>9</v>
      </c>
      <c r="C289" s="55">
        <v>181</v>
      </c>
      <c r="D289" s="55">
        <v>195</v>
      </c>
      <c r="E289" s="39">
        <v>233</v>
      </c>
      <c r="F289" s="55">
        <v>609</v>
      </c>
      <c r="G289" s="55">
        <v>609</v>
      </c>
    </row>
    <row r="290" spans="1:7" ht="13.5" thickBot="1" x14ac:dyDescent="0.25">
      <c r="A290" s="3">
        <v>9</v>
      </c>
      <c r="B290" s="36" t="s">
        <v>10</v>
      </c>
      <c r="C290" s="55">
        <v>113</v>
      </c>
      <c r="D290" s="55">
        <v>145</v>
      </c>
      <c r="E290" s="55">
        <v>179</v>
      </c>
      <c r="F290" s="55">
        <v>437</v>
      </c>
      <c r="G290" s="55">
        <v>437</v>
      </c>
    </row>
    <row r="291" spans="1:7" ht="13.5" thickBot="1" x14ac:dyDescent="0.25">
      <c r="A291" s="3">
        <v>10</v>
      </c>
      <c r="B291" s="36" t="s">
        <v>23</v>
      </c>
      <c r="C291" s="55">
        <v>131</v>
      </c>
      <c r="D291" s="55">
        <v>123</v>
      </c>
      <c r="E291" s="55">
        <v>135</v>
      </c>
      <c r="F291" s="55">
        <v>389</v>
      </c>
      <c r="G291" s="55">
        <v>389</v>
      </c>
    </row>
    <row r="292" spans="1:7" ht="13.5" thickBot="1" x14ac:dyDescent="0.25">
      <c r="A292" s="3">
        <v>11</v>
      </c>
      <c r="B292" s="36" t="s">
        <v>26</v>
      </c>
      <c r="C292" s="55">
        <v>152</v>
      </c>
      <c r="D292" s="55">
        <v>199</v>
      </c>
      <c r="E292" s="39">
        <v>203</v>
      </c>
      <c r="F292" s="55">
        <v>554</v>
      </c>
      <c r="G292" s="55">
        <v>554</v>
      </c>
    </row>
    <row r="293" spans="1:7" ht="13.5" thickBot="1" x14ac:dyDescent="0.25">
      <c r="A293" s="3">
        <v>12</v>
      </c>
      <c r="B293" s="36" t="s">
        <v>47</v>
      </c>
      <c r="C293" s="39">
        <v>212</v>
      </c>
      <c r="D293" s="39">
        <v>245</v>
      </c>
      <c r="E293" s="55">
        <v>174</v>
      </c>
      <c r="F293" s="55">
        <v>631</v>
      </c>
      <c r="G293" s="55">
        <v>631</v>
      </c>
    </row>
    <row r="294" spans="1:7" ht="13.5" thickBot="1" x14ac:dyDescent="0.25">
      <c r="A294" s="3">
        <v>13</v>
      </c>
      <c r="B294" s="36" t="s">
        <v>61</v>
      </c>
      <c r="C294" s="55">
        <v>128</v>
      </c>
      <c r="D294" s="55">
        <v>124</v>
      </c>
      <c r="E294" s="55">
        <v>138</v>
      </c>
      <c r="F294" s="55">
        <v>390</v>
      </c>
      <c r="G294" s="55">
        <v>390</v>
      </c>
    </row>
    <row r="295" spans="1:7" ht="13.5" thickBot="1" x14ac:dyDescent="0.25">
      <c r="A295" s="3">
        <v>14</v>
      </c>
      <c r="B295" s="36" t="s">
        <v>19</v>
      </c>
      <c r="C295" s="55">
        <v>185</v>
      </c>
      <c r="D295" s="55">
        <v>173</v>
      </c>
      <c r="E295" s="55">
        <v>192</v>
      </c>
      <c r="F295" s="55">
        <v>550</v>
      </c>
      <c r="G295" s="55">
        <v>550</v>
      </c>
    </row>
    <row r="296" spans="1:7" ht="13.5" thickBot="1" x14ac:dyDescent="0.25">
      <c r="A296" s="3">
        <v>15</v>
      </c>
      <c r="B296" s="36" t="s">
        <v>22</v>
      </c>
      <c r="C296" s="55">
        <v>144</v>
      </c>
      <c r="D296" s="55">
        <v>178</v>
      </c>
      <c r="E296" s="39">
        <v>244</v>
      </c>
      <c r="F296" s="55">
        <v>566</v>
      </c>
      <c r="G296" s="55">
        <v>566</v>
      </c>
    </row>
    <row r="297" spans="1:7" ht="13.5" thickBot="1" x14ac:dyDescent="0.25">
      <c r="A297" s="3">
        <v>16</v>
      </c>
      <c r="B297" s="36" t="s">
        <v>11</v>
      </c>
      <c r="C297" s="39">
        <v>212</v>
      </c>
      <c r="D297" s="55">
        <v>159</v>
      </c>
      <c r="E297" s="55">
        <v>164</v>
      </c>
      <c r="F297" s="55">
        <v>535</v>
      </c>
      <c r="G297" s="55">
        <v>535</v>
      </c>
    </row>
    <row r="298" spans="1:7" ht="13.5" thickBot="1" x14ac:dyDescent="0.25">
      <c r="A298" s="3">
        <v>17</v>
      </c>
      <c r="B298" s="36" t="s">
        <v>32</v>
      </c>
      <c r="C298" s="55">
        <v>192</v>
      </c>
      <c r="D298" s="55">
        <v>183</v>
      </c>
      <c r="E298" s="55">
        <v>167</v>
      </c>
      <c r="F298" s="55">
        <v>542</v>
      </c>
      <c r="G298" s="55">
        <v>542</v>
      </c>
    </row>
    <row r="299" spans="1:7" ht="13.5" thickBot="1" x14ac:dyDescent="0.25">
      <c r="A299" s="3">
        <v>18</v>
      </c>
      <c r="B299" s="36" t="s">
        <v>60</v>
      </c>
      <c r="C299" s="55">
        <v>152</v>
      </c>
      <c r="D299" s="55">
        <v>169</v>
      </c>
      <c r="E299" s="39">
        <v>203</v>
      </c>
      <c r="F299" s="55">
        <v>524</v>
      </c>
      <c r="G299" s="55">
        <v>524</v>
      </c>
    </row>
    <row r="300" spans="1:7" ht="13.5" thickBot="1" x14ac:dyDescent="0.25">
      <c r="A300" s="3">
        <v>19</v>
      </c>
      <c r="B300" s="36" t="s">
        <v>67</v>
      </c>
      <c r="C300" s="55">
        <v>183</v>
      </c>
      <c r="D300" s="55">
        <v>138</v>
      </c>
      <c r="E300" s="55">
        <v>164</v>
      </c>
      <c r="F300" s="55">
        <v>485</v>
      </c>
      <c r="G300" s="55">
        <v>485</v>
      </c>
    </row>
    <row r="301" spans="1:7" ht="13.5" thickBot="1" x14ac:dyDescent="0.25">
      <c r="A301" s="3">
        <v>20</v>
      </c>
      <c r="B301" s="36" t="s">
        <v>49</v>
      </c>
      <c r="C301" s="55">
        <v>172</v>
      </c>
      <c r="D301" s="55">
        <v>165</v>
      </c>
      <c r="E301" s="55">
        <v>169</v>
      </c>
      <c r="F301" s="55">
        <v>506</v>
      </c>
      <c r="G301" s="55">
        <v>506</v>
      </c>
    </row>
    <row r="302" spans="1:7" ht="13.5" thickBot="1" x14ac:dyDescent="0.25">
      <c r="A302" s="3">
        <v>21</v>
      </c>
      <c r="B302" s="36" t="s">
        <v>24</v>
      </c>
      <c r="C302" s="55">
        <v>165</v>
      </c>
      <c r="D302" s="55">
        <v>175</v>
      </c>
      <c r="E302" s="55">
        <v>158</v>
      </c>
      <c r="F302" s="55">
        <v>498</v>
      </c>
      <c r="G302" s="55">
        <v>498</v>
      </c>
    </row>
    <row r="303" spans="1:7" ht="13.5" thickBot="1" x14ac:dyDescent="0.25">
      <c r="A303" s="3">
        <v>22</v>
      </c>
      <c r="B303" s="36" t="s">
        <v>39</v>
      </c>
      <c r="C303" s="55">
        <v>159</v>
      </c>
      <c r="D303" s="55">
        <v>155</v>
      </c>
      <c r="E303" s="55">
        <v>136</v>
      </c>
      <c r="F303" s="55">
        <v>450</v>
      </c>
      <c r="G303" s="55">
        <v>450</v>
      </c>
    </row>
    <row r="304" spans="1:7" ht="13.5" thickBot="1" x14ac:dyDescent="0.25">
      <c r="A304" s="3">
        <v>23</v>
      </c>
      <c r="B304" s="36" t="s">
        <v>44</v>
      </c>
      <c r="C304" s="55">
        <v>147</v>
      </c>
      <c r="D304" s="55">
        <v>137</v>
      </c>
      <c r="E304" s="55">
        <v>131</v>
      </c>
      <c r="F304" s="55">
        <v>415</v>
      </c>
      <c r="G304" s="55">
        <v>415</v>
      </c>
    </row>
    <row r="305" spans="1:8" ht="13.5" thickBot="1" x14ac:dyDescent="0.25">
      <c r="A305" s="3">
        <v>24</v>
      </c>
      <c r="B305" s="36" t="s">
        <v>76</v>
      </c>
      <c r="C305" s="55">
        <v>180</v>
      </c>
      <c r="D305" s="55">
        <v>146</v>
      </c>
      <c r="E305" s="55">
        <v>187</v>
      </c>
      <c r="F305" s="55">
        <v>513</v>
      </c>
      <c r="G305" s="55">
        <v>513</v>
      </c>
    </row>
    <row r="306" spans="1:8" ht="13.5" thickBot="1" x14ac:dyDescent="0.25">
      <c r="A306" s="3">
        <v>25</v>
      </c>
      <c r="B306" s="36" t="s">
        <v>34</v>
      </c>
      <c r="C306" s="55">
        <v>186</v>
      </c>
      <c r="D306" s="55">
        <v>189</v>
      </c>
      <c r="E306" s="55">
        <v>199</v>
      </c>
      <c r="F306" s="55">
        <v>574</v>
      </c>
      <c r="G306" s="55">
        <v>574</v>
      </c>
    </row>
    <row r="307" spans="1:8" ht="13.5" thickBot="1" x14ac:dyDescent="0.25">
      <c r="A307" s="3">
        <v>26</v>
      </c>
      <c r="B307" s="36" t="s">
        <v>15</v>
      </c>
      <c r="C307" s="55">
        <v>186</v>
      </c>
      <c r="D307" s="55">
        <v>150</v>
      </c>
      <c r="E307" s="55">
        <v>169</v>
      </c>
      <c r="F307" s="55">
        <v>505</v>
      </c>
      <c r="G307" s="55">
        <v>505</v>
      </c>
    </row>
    <row r="308" spans="1:8" ht="13.5" thickBot="1" x14ac:dyDescent="0.25">
      <c r="A308" s="3">
        <v>27</v>
      </c>
      <c r="B308" s="36" t="s">
        <v>33</v>
      </c>
      <c r="C308" s="55">
        <v>191</v>
      </c>
      <c r="D308" s="55">
        <v>154</v>
      </c>
      <c r="E308" s="55">
        <v>160</v>
      </c>
      <c r="F308" s="55">
        <v>505</v>
      </c>
      <c r="G308" s="55">
        <v>505</v>
      </c>
    </row>
    <row r="309" spans="1:8" ht="13.5" thickBot="1" x14ac:dyDescent="0.25">
      <c r="A309" s="3">
        <v>28</v>
      </c>
      <c r="B309" s="36" t="s">
        <v>16</v>
      </c>
      <c r="C309" s="55">
        <v>155</v>
      </c>
      <c r="D309" s="55">
        <v>163</v>
      </c>
      <c r="E309" s="55">
        <v>170</v>
      </c>
      <c r="F309" s="55">
        <v>488</v>
      </c>
      <c r="G309" s="55">
        <v>488</v>
      </c>
    </row>
    <row r="310" spans="1:8" ht="13.5" thickBot="1" x14ac:dyDescent="0.25">
      <c r="A310" s="3">
        <v>29</v>
      </c>
      <c r="B310" s="36" t="s">
        <v>66</v>
      </c>
      <c r="C310" s="55">
        <v>158</v>
      </c>
      <c r="D310" s="55">
        <v>153</v>
      </c>
      <c r="E310" s="55">
        <v>190</v>
      </c>
      <c r="F310" s="55">
        <v>501</v>
      </c>
      <c r="G310" s="55">
        <v>501</v>
      </c>
    </row>
    <row r="311" spans="1:8" ht="13.5" thickBot="1" x14ac:dyDescent="0.25">
      <c r="A311" s="3">
        <v>30</v>
      </c>
      <c r="B311" s="36" t="s">
        <v>50</v>
      </c>
      <c r="C311" s="55">
        <v>163</v>
      </c>
      <c r="D311" s="55">
        <v>187</v>
      </c>
      <c r="E311" s="55">
        <v>193</v>
      </c>
      <c r="F311" s="55">
        <v>543</v>
      </c>
      <c r="G311" s="55">
        <v>543</v>
      </c>
    </row>
    <row r="313" spans="1:8" x14ac:dyDescent="0.2">
      <c r="F313" s="16">
        <f>SUM(F282:F312)</f>
        <v>15428</v>
      </c>
      <c r="G313" s="16">
        <f>COUNT(C282:E311)</f>
        <v>90</v>
      </c>
      <c r="H313" s="4">
        <f>SUM(F313/G313)</f>
        <v>171.42222222222222</v>
      </c>
    </row>
  </sheetData>
  <sortState xmlns:xlrd2="http://schemas.microsoft.com/office/spreadsheetml/2017/richdata2" ref="B207:H238">
    <sortCondition ref="B207:B238"/>
  </sortState>
  <mergeCells count="9">
    <mergeCell ref="A280:G280"/>
    <mergeCell ref="A245:G245"/>
    <mergeCell ref="A210:G210"/>
    <mergeCell ref="A176:G176"/>
    <mergeCell ref="A1:G1"/>
    <mergeCell ref="A36:G36"/>
    <mergeCell ref="A71:G71"/>
    <mergeCell ref="A106:G106"/>
    <mergeCell ref="A141:G141"/>
  </mergeCells>
  <hyperlinks>
    <hyperlink ref="B3" r:id="rId1" display="https://bowling.lexerbowling.com/bowlingdemeyrin/ligueinternationale2024-2025-27/pl02C.htm" xr:uid="{4B760781-C3C9-4A8E-B295-E2B1DB81D81F}"/>
    <hyperlink ref="B4" r:id="rId2" display="https://bowling.lexerbowling.com/bowlingdemeyrin/ligueinternationale2024-2025-27/pl012.htm" xr:uid="{9AE04C3F-F15C-4690-9291-F4BC229171A9}"/>
    <hyperlink ref="B5" r:id="rId3" display="https://bowling.lexerbowling.com/bowlingdemeyrin/ligueinternationale2024-2025-27/pl05D.htm" xr:uid="{14826260-601E-4FC3-A614-89389973BE90}"/>
    <hyperlink ref="B6" r:id="rId4" display="https://bowling.lexerbowling.com/bowlingdemeyrin/ligueinternationale2024-2025-27/pl06F.htm" xr:uid="{6AB0D67C-6F95-4FD3-B3F0-B014F0962070}"/>
    <hyperlink ref="B7" r:id="rId5" display="https://bowling.lexerbowling.com/bowlingdemeyrin/ligueinternationale2024-2025-27/pl09A.htm" xr:uid="{CCD17206-87BD-4DB5-BCA6-AB3FA7EF0EE4}"/>
    <hyperlink ref="B8" r:id="rId6" display="https://bowling.lexerbowling.com/bowlingdemeyrin/ligueinternationale2024-2025-27/pl09B.htm" xr:uid="{951C627B-00A1-431D-AA7F-171FA37A1837}"/>
    <hyperlink ref="B9" r:id="rId7" display="https://bowling.lexerbowling.com/bowlingdemeyrin/ligueinternationale2024-2025-27/pl048.htm" xr:uid="{CDA68760-A417-4EC8-B4FF-00F38CA40244}"/>
    <hyperlink ref="B10" r:id="rId8" display="https://bowling.lexerbowling.com/bowlingdemeyrin/ligueinternationale2024-2025-27/pl03A.htm" xr:uid="{B8F50AA8-7436-40C2-ADF3-327FDA2FDA72}"/>
    <hyperlink ref="B11" r:id="rId9" display="https://bowling.lexerbowling.com/bowlingdemeyrin/ligueinternationale2024-2025-27/pl070.htm" xr:uid="{87E49C4D-4C74-43C1-B175-B48F313CD54C}"/>
    <hyperlink ref="B12" r:id="rId10" display="https://bowling.lexerbowling.com/bowlingdemeyrin/ligueinternationale2024-2025-27/pl069.htm" xr:uid="{27C4B19A-D143-44B2-B0A9-33EE2ACAF06E}"/>
    <hyperlink ref="B13" r:id="rId11" display="https://bowling.lexerbowling.com/bowlingdemeyrin/ligueinternationale2024-2025-27/pl07A.htm" xr:uid="{4046897F-72C5-4268-9552-570E246CB000}"/>
    <hyperlink ref="B14" r:id="rId12" display="https://bowling.lexerbowling.com/bowlingdemeyrin/ligueinternationale2024-2025-27/pl071.htm" xr:uid="{46389198-CE05-4584-A543-A3A76FB514E4}"/>
    <hyperlink ref="B15" r:id="rId13" display="https://bowling.lexerbowling.com/bowlingdemeyrin/ligueinternationale2024-2025-27/pl072.htm" xr:uid="{C8A5095D-7F32-4A9F-8ED3-12368F51ED76}"/>
    <hyperlink ref="B16" r:id="rId14" display="https://bowling.lexerbowling.com/bowlingdemeyrin/ligueinternationale2024-2025-27/pl02E.htm" xr:uid="{1BEB48C2-B1D3-49F2-8006-C6FD83ECA8C4}"/>
    <hyperlink ref="B17" r:id="rId15" display="https://bowling.lexerbowling.com/bowlingdemeyrin/ligueinternationale2024-2025-27/pl074.htm" xr:uid="{B2627996-5C5F-4AE5-BAD2-A816F5B5C4F6}"/>
    <hyperlink ref="B18" r:id="rId16" display="https://bowling.lexerbowling.com/bowlingdemeyrin/ligueinternationale2024-2025-27/pl007.htm" xr:uid="{2BA250A3-15FB-4CF8-9C6B-FE8143B8DA6D}"/>
    <hyperlink ref="B19" r:id="rId17" display="https://bowling.lexerbowling.com/bowlingdemeyrin/ligueinternationale2024-2025-27/pl047.htm" xr:uid="{8233FF49-0262-4CC7-8DF2-EC6675CE2D7D}"/>
    <hyperlink ref="B20" r:id="rId18" display="https://bowling.lexerbowling.com/bowlingdemeyrin/ligueinternationale2024-2025-27/pl03E.htm" xr:uid="{D3D35D41-37CC-4879-8CA4-94266274E4EC}"/>
    <hyperlink ref="B21" r:id="rId19" display="https://bowling.lexerbowling.com/bowlingdemeyrin/ligueinternationale2024-2025-27/pl01E.htm" xr:uid="{7E6CB213-902C-4484-8E69-BFF33424B1D6}"/>
    <hyperlink ref="B22" r:id="rId20" display="https://bowling.lexerbowling.com/bowlingdemeyrin/ligueinternationale2024-2025-27/pl018.htm" xr:uid="{32459316-ADBE-4E23-83E3-67D9D8DB8665}"/>
    <hyperlink ref="B23" r:id="rId21" display="https://bowling.lexerbowling.com/bowlingdemeyrin/ligueinternationale2024-2025-27/pl031.htm" xr:uid="{FE622EA3-CAF5-4082-B9C2-1F811B36AD2F}"/>
    <hyperlink ref="B24" r:id="rId22" display="https://bowling.lexerbowling.com/bowlingdemeyrin/ligueinternationale2024-2025-27/pl061.htm" xr:uid="{B5E29D1C-2821-437A-B593-0618BED623E4}"/>
    <hyperlink ref="B25" r:id="rId23" display="https://bowling.lexerbowling.com/bowlingdemeyrin/ligueinternationale2024-2025-27/pl095.htm" xr:uid="{D14B3D27-ADB9-4196-8A30-D47766BEDC31}"/>
    <hyperlink ref="B26" r:id="rId24" display="https://bowling.lexerbowling.com/bowlingdemeyrin/ligueinternationale2024-2025-27/pl01A.htm" xr:uid="{3863893F-714E-4BA0-A9BA-22DB52FCA7BA}"/>
    <hyperlink ref="B27" r:id="rId25" display="https://bowling.lexerbowling.com/bowlingdemeyrin/ligueinternationale2024-2025-27/pl04F.htm" xr:uid="{3C17E91A-B528-4159-B992-60DD6F2C7AE9}"/>
    <hyperlink ref="B28" r:id="rId26" display="https://bowling.lexerbowling.com/bowlingdemeyrin/ligueinternationale2024-2025-27/pl08D.htm" xr:uid="{FA149FF1-8E90-4798-8035-4878FC5DD18C}"/>
    <hyperlink ref="B29" r:id="rId27" display="https://bowling.lexerbowling.com/bowlingdemeyrin/ligueinternationale2024-2025-27/pl06E.htm" xr:uid="{3BE1F18B-C402-4B2F-9445-FE346A416B2E}"/>
    <hyperlink ref="B30" r:id="rId28" display="https://bowling.lexerbowling.com/bowlingdemeyrin/ligueinternationale2024-2025-27/pl063.htm" xr:uid="{25FDE4D5-5C43-4341-8858-1692B2DA9D7E}"/>
    <hyperlink ref="B31" r:id="rId29" display="https://bowling.lexerbowling.com/bowlingdemeyrin/ligueinternationale2024-2025-27/pl03F.htm" xr:uid="{916C8C3B-03AD-4F43-B23A-9FF7B690C2FD}"/>
    <hyperlink ref="B32" r:id="rId30" display="https://bowling.lexerbowling.com/bowlingdemeyrin/ligueinternationale2024-2025-27/pl09F.htm" xr:uid="{4E9EEC56-68A3-42C9-AE2E-1E9C8B3FEBB3}"/>
    <hyperlink ref="B42" r:id="rId31" display="https://bowling.lexerbowling.com/bowlingdemeyrin/ligueinternationale2024-2025-27/pl090.htm" xr:uid="{9503AD56-BD9E-45F9-A776-7636CFD6B11C}"/>
    <hyperlink ref="B48" r:id="rId32" display="https://bowling.lexerbowling.com/bowlingdemeyrin/ligueinternationale2024-2025-27/pl06F.htm" xr:uid="{8B65103D-C51A-4E60-A2C1-9333F3DBBBC7}"/>
    <hyperlink ref="B49" r:id="rId33" display="https://bowling.lexerbowling.com/bowlingdemeyrin/ligueinternationale2024-2025-27/pl02C.htm" xr:uid="{F0B949EB-4DF5-42E6-87F6-E8681F502912}"/>
    <hyperlink ref="B52" r:id="rId34" display="https://bowling.lexerbowling.com/bowlingdemeyrin/ligueinternationale2024-2025-27/pl03A.htm" xr:uid="{ABC1CAA6-00C5-4E48-A1CE-B9F01A6DB3FF}"/>
    <hyperlink ref="B45" r:id="rId35" display="https://bowling.lexerbowling.com/bowlingdemeyrin/ligueinternationale2024-2025-27/pl01E.htm" xr:uid="{C5E066A8-BA90-4BDB-9208-04677A8B922B}"/>
    <hyperlink ref="B56" r:id="rId36" display="https://bowling.lexerbowling.com/bowlingdemeyrin/ligueinternationale2024-2025-27/pl09C.htm" xr:uid="{7A96C217-5530-4EE1-B7A9-0C6ABEC1BE36}"/>
    <hyperlink ref="B67" r:id="rId37" display="https://bowling.lexerbowling.com/bowlingdemeyrin/ligueinternationale2024-2025-27/pl069.htm" xr:uid="{017BC6B0-235A-4296-9714-EB70E85762E1}"/>
    <hyperlink ref="B43" r:id="rId38" display="https://bowling.lexerbowling.com/bowlingdemeyrin/ligueinternationale2024-2025-27/pl018.htm" xr:uid="{17DF71EC-C0E5-474D-86D1-0D5192F16D72}"/>
    <hyperlink ref="B53" r:id="rId39" display="https://bowling.lexerbowling.com/bowlingdemeyrin/ligueinternationale2024-2025-27/pl03E.htm" xr:uid="{942541BC-B063-42FF-805B-ADF69AC407BA}"/>
    <hyperlink ref="B64" r:id="rId40" display="https://bowling.lexerbowling.com/bowlingdemeyrin/ligueinternationale2024-2025-27/pl09B.htm" xr:uid="{A13CFD20-0200-4284-B12E-32D40CEA62FE}"/>
    <hyperlink ref="B47" r:id="rId41" display="https://bowling.lexerbowling.com/bowlingdemeyrin/ligueinternationale2024-2025-27/pl024.htm" xr:uid="{67F5B8C6-B521-401B-A283-6AA557A66745}"/>
    <hyperlink ref="B39" r:id="rId42" display="https://bowling.lexerbowling.com/bowlingdemeyrin/ligueinternationale2024-2025-27/pl07A.htm" xr:uid="{22BD1E2A-DAE0-4048-8087-7B00E7892C2C}"/>
    <hyperlink ref="B54" r:id="rId43" display="https://bowling.lexerbowling.com/bowlingdemeyrin/ligueinternationale2024-2025-27/pl048.htm" xr:uid="{0AD948C1-8A52-48D2-B89F-33B9B289CD9C}"/>
    <hyperlink ref="B50" r:id="rId44" display="https://bowling.lexerbowling.com/bowlingdemeyrin/ligueinternationale2024-2025-27/pl06E.htm" xr:uid="{5702EF43-0F5D-4CE1-AF06-C52DDFBE137B}"/>
    <hyperlink ref="B41" r:id="rId45" display="https://bowling.lexerbowling.com/bowlingdemeyrin/ligueinternationale2024-2025-27/pl012.htm" xr:uid="{87B9EBEC-6D45-4CEC-B237-C33C2685392F}"/>
    <hyperlink ref="B44" r:id="rId46" display="https://bowling.lexerbowling.com/bowlingdemeyrin/ligueinternationale2024-2025-27/pl01A.htm" xr:uid="{6404DFC1-B836-4377-ABE5-4F6A3A1801EA}"/>
    <hyperlink ref="B58" r:id="rId47" display="https://bowling.lexerbowling.com/bowlingdemeyrin/ligueinternationale2024-2025-27/pl095.htm" xr:uid="{B1D5492B-251B-4FE1-A286-09C4B136CE18}"/>
    <hyperlink ref="B62" r:id="rId48" display="https://bowling.lexerbowling.com/bowlingdemeyrin/ligueinternationale2024-2025-27/pl071.htm" xr:uid="{E0FA4E0A-F2AE-4DA3-BD22-9E91CDB2BED8}"/>
    <hyperlink ref="B51" r:id="rId49" display="https://bowling.lexerbowling.com/bowlingdemeyrin/ligueinternationale2024-2025-27/pl030.htm" xr:uid="{1D13F6CE-5752-4465-B1FA-F3BC30131117}"/>
    <hyperlink ref="B57" r:id="rId50" display="https://bowling.lexerbowling.com/bowlingdemeyrin/ligueinternationale2024-2025-27/pl097.htm" xr:uid="{6204F67B-08E5-4B37-B6E9-EDD8B10B43E1}"/>
    <hyperlink ref="B40" r:id="rId51" display="https://bowling.lexerbowling.com/bowlingdemeyrin/ligueinternationale2024-2025-27/pl011.htm" xr:uid="{515B1AA1-607E-4DC2-8155-F6A116ECF653}"/>
    <hyperlink ref="B60" r:id="rId52" display="https://bowling.lexerbowling.com/bowlingdemeyrin/ligueinternationale2024-2025-27/pl009.htm" xr:uid="{F3DC4E1C-C153-46E2-8938-C84B0B752D5B}"/>
    <hyperlink ref="B63" r:id="rId53" display="https://bowling.lexerbowling.com/bowlingdemeyrin/ligueinternationale2024-2025-27/pl08D.htm" xr:uid="{050A5548-C3CC-4E29-93D9-67DDE61FFD41}"/>
    <hyperlink ref="B55" r:id="rId54" display="https://bowling.lexerbowling.com/bowlingdemeyrin/ligueinternationale2024-2025-27/pl049.htm" xr:uid="{212A3B51-E49F-407C-9C71-BFB3C6AB8FB5}"/>
    <hyperlink ref="B61" r:id="rId55" display="https://bowling.lexerbowling.com/bowlingdemeyrin/ligueinternationale2024-2025-27/pl04F.htm" xr:uid="{B6F0755D-6C20-4425-BA84-8EFAE6D9968B}"/>
    <hyperlink ref="B65" r:id="rId56" display="https://bowling.lexerbowling.com/bowlingdemeyrin/ligueinternationale2024-2025-27/pl072.htm" xr:uid="{DA0301F1-46A0-4F0F-A154-B62898CB4116}"/>
    <hyperlink ref="B59" r:id="rId57" display="https://bowling.lexerbowling.com/bowlingdemeyrin/ligueinternationale2024-2025-27/pl08F.htm" xr:uid="{8D05EC3B-3C99-4990-882C-564030126AB6}"/>
    <hyperlink ref="B38" r:id="rId58" display="https://bowling.lexerbowling.com/bowlingdemeyrin/ligueinternationale2024-2025-27/pl00B.htm" xr:uid="{48935BD8-A0EF-4327-BF63-2478A215D083}"/>
    <hyperlink ref="B66" r:id="rId59" display="https://bowling.lexerbowling.com/bowlingdemeyrin/ligueinternationale2024-2025-27/pl063.htm" xr:uid="{1EDFD414-0ADC-41CD-8D66-4E3A21AADD2B}"/>
    <hyperlink ref="B46" r:id="rId60" display="https://bowling.lexerbowling.com/bowlingdemeyrin/ligueinternationale2024-2025-27/pl09F.htm" xr:uid="{D6F41625-FACB-432B-9681-57FB82177A88}"/>
    <hyperlink ref="B87" r:id="rId61" display="https://bowling.lexerbowling.com/bowlingdemeyrin/ligueinternationale2024-2025-27/pl077.htm" xr:uid="{B39E1638-5EF7-4861-9417-C9FA3AB43274}"/>
    <hyperlink ref="B76" r:id="rId62" display="https://bowling.lexerbowling.com/bowlingdemeyrin/ligueinternationale2024-2025-27/pl012.htm" xr:uid="{C0262CEE-A86B-47AC-8326-C5FE9B9B001D}"/>
    <hyperlink ref="B74" r:id="rId63" display="https://bowling.lexerbowling.com/bowlingdemeyrin/ligueinternationale2024-2025-27/pl07A.htm" xr:uid="{A1772CF3-F64F-4A57-873B-A95BC4A97DD0}"/>
    <hyperlink ref="B85" r:id="rId64" display="https://bowling.lexerbowling.com/bowlingdemeyrin/ligueinternationale2024-2025-27/pl06F.htm" xr:uid="{836B2306-190A-43EA-AF86-D557BD94721F}"/>
    <hyperlink ref="B102" r:id="rId65" display="https://bowling.lexerbowling.com/bowlingdemeyrin/ligueinternationale2024-2025-27/pl069.htm" xr:uid="{C5CA9919-639A-4FA3-A5A8-8AA1B85A22AE}"/>
    <hyperlink ref="B77" r:id="rId66" display="https://bowling.lexerbowling.com/bowlingdemeyrin/ligueinternationale2024-2025-27/pl07C.htm" xr:uid="{847EBDCD-24D2-4C48-9DDF-824120839882}"/>
    <hyperlink ref="B88" r:id="rId67" display="https://bowling.lexerbowling.com/bowlingdemeyrin/ligueinternationale2024-2025-27/pl02C.htm" xr:uid="{E37A2C8F-02D7-4E2D-AEFF-E69EB2B16FC7}"/>
    <hyperlink ref="B78" r:id="rId68" display="https://bowling.lexerbowling.com/bowlingdemeyrin/ligueinternationale2024-2025-27/pl018.htm" xr:uid="{19D6AFE5-730C-4F77-9C17-8C33A177A71C}"/>
    <hyperlink ref="B98" r:id="rId69" display="https://bowling.lexerbowling.com/bowlingdemeyrin/ligueinternationale2024-2025-27/pl071.htm" xr:uid="{4820DEF2-376E-4CB9-B9B2-9AB9CFD24D9D}"/>
    <hyperlink ref="B89" r:id="rId70" display="https://bowling.lexerbowling.com/bowlingdemeyrin/ligueinternationale2024-2025-27/pl030.htm" xr:uid="{EB7EA727-2F48-4F7A-82C3-54E2614629C2}"/>
    <hyperlink ref="B86" r:id="rId71" display="https://bowling.lexerbowling.com/bowlingdemeyrin/ligueinternationale2024-2025-27/pl028.htm" xr:uid="{D2E14D95-06D3-4FF3-8D2F-A5AFD8DB4C38}"/>
    <hyperlink ref="B99" r:id="rId72" display="https://bowling.lexerbowling.com/bowlingdemeyrin/ligueinternationale2024-2025-27/pl05D.htm" xr:uid="{860BA636-DD45-483A-B0C4-B507230E7B64}"/>
    <hyperlink ref="B100" r:id="rId73" display="https://bowling.lexerbowling.com/bowlingdemeyrin/ligueinternationale2024-2025-27/pl09B.htm" xr:uid="{147626A3-1044-473C-88C8-3C55DB07EF88}"/>
    <hyperlink ref="B80" r:id="rId74" display="https://bowling.lexerbowling.com/bowlingdemeyrin/ligueinternationale2024-2025-27/pl01E.htm" xr:uid="{9C808CE5-4110-4128-843B-FED9F0E0051A}"/>
    <hyperlink ref="B84" r:id="rId75" display="https://bowling.lexerbowling.com/bowlingdemeyrin/ligueinternationale2024-2025-27/pl024.htm" xr:uid="{7255D041-20AC-4C15-A201-8F30F8E9D571}"/>
    <hyperlink ref="B90" r:id="rId76" display="https://bowling.lexerbowling.com/bowlingdemeyrin/ligueinternationale2024-2025-27/pl03A.htm" xr:uid="{D767DB5E-1D2F-4A93-9914-EE236006D824}"/>
    <hyperlink ref="B92" r:id="rId77" display="https://bowling.lexerbowling.com/bowlingdemeyrin/ligueinternationale2024-2025-27/pl098.htm" xr:uid="{19AFFA1B-0761-4E78-B7F9-A063E9B7BEAD}"/>
    <hyperlink ref="B81" r:id="rId78" display="https://bowling.lexerbowling.com/bowlingdemeyrin/ligueinternationale2024-2025-27/pl074.htm" xr:uid="{552D238D-C6E9-47AA-81E1-7D018DE365D6}"/>
    <hyperlink ref="B75" r:id="rId79" display="https://bowling.lexerbowling.com/bowlingdemeyrin/ligueinternationale2024-2025-27/pl011.htm" xr:uid="{3960FCB3-BCFF-44B1-AEBC-F94002FF0204}"/>
    <hyperlink ref="B93" r:id="rId80" display="https://bowling.lexerbowling.com/bowlingdemeyrin/ligueinternationale2024-2025-27/pl048.htm" xr:uid="{6250F7AF-5BEC-443B-8F98-DED9E8EE2177}"/>
    <hyperlink ref="B101" r:id="rId81" display="https://bowling.lexerbowling.com/bowlingdemeyrin/ligueinternationale2024-2025-27/pl062.htm" xr:uid="{6FED97C8-FCC2-496E-AEEC-256216BB6A63}"/>
    <hyperlink ref="B95" r:id="rId82" display="https://bowling.lexerbowling.com/bowlingdemeyrin/ligueinternationale2024-2025-27/pl095.htm" xr:uid="{8C8D601A-5D28-4B88-BDDF-E21CA891504A}"/>
    <hyperlink ref="B97" r:id="rId83" display="https://bowling.lexerbowling.com/bowlingdemeyrin/ligueinternationale2024-2025-27/pl009.htm" xr:uid="{7EBA85F0-A1E8-4FCE-BBAA-CF3F857C8B93}"/>
    <hyperlink ref="B94" r:id="rId84" display="https://bowling.lexerbowling.com/bowlingdemeyrin/ligueinternationale2024-2025-27/pl049.htm" xr:uid="{4CE0CE1F-04A8-4AA1-B659-5F705126DC0B}"/>
    <hyperlink ref="B79" r:id="rId85" display="https://bowling.lexerbowling.com/bowlingdemeyrin/ligueinternationale2024-2025-27/pl01A.htm" xr:uid="{11454085-28F1-44F1-A760-D6CAE1C2C9D4}"/>
    <hyperlink ref="B82" r:id="rId86" display="https://bowling.lexerbowling.com/bowlingdemeyrin/ligueinternationale2024-2025-27/pl022.htm" xr:uid="{B77B4A45-7A10-4261-A9B2-A50493609424}"/>
    <hyperlink ref="B96" r:id="rId87" display="https://bowling.lexerbowling.com/bowlingdemeyrin/ligueinternationale2024-2025-27/pl099.htm" xr:uid="{4CFC97EF-6C4E-4327-98FF-FF64FBD32614}"/>
    <hyperlink ref="B73" r:id="rId88" display="https://bowling.lexerbowling.com/bowlingdemeyrin/ligueinternationale2024-2025-27/pl00B.htm" xr:uid="{267F5E10-3BC4-4522-BA46-B09D2027D9E3}"/>
    <hyperlink ref="B91" r:id="rId89" display="https://bowling.lexerbowling.com/bowlingdemeyrin/ligueinternationale2024-2025-27/pl03F.htm" xr:uid="{7E29DFF0-3EC7-48DE-A0F9-EF381503469A}"/>
    <hyperlink ref="B83" r:id="rId90" display="https://bowling.lexerbowling.com/bowlingdemeyrin/ligueinternationale2024-2025-27/pl09F.htm" xr:uid="{67037C4A-0ADE-4B62-9CA3-711BA38119D6}"/>
    <hyperlink ref="B127" r:id="rId91" display="https://bowling.lexerbowling.com/bowlingdemeyrin/ligueinternationale2024-2025-27/pl048.htm" xr:uid="{611DDF49-19CE-4ECF-A940-94C9CED3B2D2}"/>
    <hyperlink ref="B119" r:id="rId92" display="https://bowling.lexerbowling.com/bowlingdemeyrin/ligueinternationale2024-2025-27/pl02C.htm" xr:uid="{6E509867-76A5-4C2E-825E-A1B3E674F29F}"/>
    <hyperlink ref="B132" r:id="rId93" display="https://bowling.lexerbowling.com/bowlingdemeyrin/ligueinternationale2024-2025-27/pl071.htm" xr:uid="{4011C433-F8F6-48CE-93B5-0DBDAD013109}"/>
    <hyperlink ref="B137" r:id="rId94" display="https://bowling.lexerbowling.com/bowlingdemeyrin/ligueinternationale2024-2025-27/pl069.htm" xr:uid="{65CCA671-C106-47FF-8B39-64178F82F006}"/>
    <hyperlink ref="B109" r:id="rId95" display="https://bowling.lexerbowling.com/bowlingdemeyrin/ligueinternationale2024-2025-27/pl07A.htm" xr:uid="{1B3EABBE-4748-4651-BA12-79E7217544E7}"/>
    <hyperlink ref="B110" r:id="rId96" display="https://bowling.lexerbowling.com/bowlingdemeyrin/ligueinternationale2024-2025-27/pl012.htm" xr:uid="{9440FB05-9499-45FB-A76C-EE2FE905BF6E}"/>
    <hyperlink ref="B121" r:id="rId97" display="https://bowling.lexerbowling.com/bowlingdemeyrin/ligueinternationale2024-2025-27/pl030.htm" xr:uid="{8ED42946-6EBB-4926-935B-9BCE871A64D2}"/>
    <hyperlink ref="B112" r:id="rId98" display="https://bowling.lexerbowling.com/bowlingdemeyrin/ligueinternationale2024-2025-27/pl018.htm" xr:uid="{092A9D76-9EDA-4123-9B4D-560619B99429}"/>
    <hyperlink ref="B117" r:id="rId99" display="https://bowling.lexerbowling.com/bowlingdemeyrin/ligueinternationale2024-2025-27/pl06F.htm" xr:uid="{CFEA2C1F-2933-44B9-8172-FF5A76F5B746}"/>
    <hyperlink ref="B116" r:id="rId100" display="https://bowling.lexerbowling.com/bowlingdemeyrin/ligueinternationale2024-2025-27/pl024.htm" xr:uid="{775D4711-7F6C-433E-86E6-DE8887C932D5}"/>
    <hyperlink ref="B122" r:id="rId101" display="https://bowling.lexerbowling.com/bowlingdemeyrin/ligueinternationale2024-2025-27/pl03A.htm" xr:uid="{1AF4DB9A-D38F-403F-B1AE-4B04E7E5C772}"/>
    <hyperlink ref="B120" r:id="rId102" display="https://bowling.lexerbowling.com/bowlingdemeyrin/ligueinternationale2024-2025-27/pl06E.htm" xr:uid="{B4A08AB6-B968-4EF4-9B25-112B082B4A75}"/>
    <hyperlink ref="B126" r:id="rId103" display="https://bowling.lexerbowling.com/bowlingdemeyrin/ligueinternationale2024-2025-27/pl047.htm" xr:uid="{98D8C75C-6C66-4A2C-9786-CE7BADD5AC1E}"/>
    <hyperlink ref="B111" r:id="rId104" display="https://bowling.lexerbowling.com/bowlingdemeyrin/ligueinternationale2024-2025-27/pl07C.htm" xr:uid="{25CB5504-D488-406A-B496-72892CB56215}"/>
    <hyperlink ref="B128" r:id="rId105" display="https://bowling.lexerbowling.com/bowlingdemeyrin/ligueinternationale2024-2025-27/pl09C.htm" xr:uid="{11D996D1-0E24-4254-9AA0-DB152EDF45B5}"/>
    <hyperlink ref="B134" r:id="rId106" display="https://bowling.lexerbowling.com/bowlingdemeyrin/ligueinternationale2024-2025-27/pl09B.htm" xr:uid="{0A2EB5E5-5BB0-43BB-A95D-3C5548B65167}"/>
    <hyperlink ref="B125" r:id="rId107" display="https://bowling.lexerbowling.com/bowlingdemeyrin/ligueinternationale2024-2025-27/pl098.htm" xr:uid="{60A933D4-01ED-4BB6-AC07-67D16AFFA45D}"/>
    <hyperlink ref="B114" r:id="rId108" display="https://bowling.lexerbowling.com/bowlingdemeyrin/ligueinternationale2024-2025-27/pl01E.htm" xr:uid="{051A8B5A-537D-4451-915E-A40737935CDF}"/>
    <hyperlink ref="B136" r:id="rId109" display="https://bowling.lexerbowling.com/bowlingdemeyrin/ligueinternationale2024-2025-27/pl062.htm" xr:uid="{2411B5AD-13F4-4B1F-A2AC-15FD9E93367B}"/>
    <hyperlink ref="B131" r:id="rId110" display="https://bowling.lexerbowling.com/bowlingdemeyrin/ligueinternationale2024-2025-27/pl054.htm" xr:uid="{43883B4C-B69D-4FFA-9BAD-5F727FEAB955}"/>
    <hyperlink ref="B113" r:id="rId111" display="https://bowling.lexerbowling.com/bowlingdemeyrin/ligueinternationale2024-2025-27/pl01A.htm" xr:uid="{02E5E836-ABA0-46EC-A289-215C3C560162}"/>
    <hyperlink ref="B135" r:id="rId112" display="https://bowling.lexerbowling.com/bowlingdemeyrin/ligueinternationale2024-2025-27/pl072.htm" xr:uid="{F66AE100-85B4-466A-806C-C782ACF3C75A}"/>
    <hyperlink ref="B118" r:id="rId113" display="https://bowling.lexerbowling.com/bowlingdemeyrin/ligueinternationale2024-2025-27/pl028.htm" xr:uid="{3F9EF1AD-4532-47D2-9864-0F544A5EBA54}"/>
    <hyperlink ref="B133" r:id="rId114" display="https://bowling.lexerbowling.com/bowlingdemeyrin/ligueinternationale2024-2025-27/pl08D.htm" xr:uid="{569753CA-81D2-47B5-BEC1-2DF4025DE820}"/>
    <hyperlink ref="B129" r:id="rId115" display="https://bowling.lexerbowling.com/bowlingdemeyrin/ligueinternationale2024-2025-27/pl099.htm" xr:uid="{121D42CD-2055-4CA9-A456-8CC01DAC755A}"/>
    <hyperlink ref="B123" r:id="rId116" display="https://bowling.lexerbowling.com/bowlingdemeyrin/ligueinternationale2024-2025-27/pl03E.htm" xr:uid="{CD88C0D6-901F-4762-B3FC-56D3DD44EE6C}"/>
    <hyperlink ref="B115" r:id="rId117" display="https://bowling.lexerbowling.com/bowlingdemeyrin/ligueinternationale2024-2025-27/pl022.htm" xr:uid="{FECE42AB-0A42-45D2-865A-2F6FB620BE28}"/>
    <hyperlink ref="B130" r:id="rId118" display="https://bowling.lexerbowling.com/bowlingdemeyrin/ligueinternationale2024-2025-27/pl08F.htm" xr:uid="{1FA06A38-105F-4478-90AD-0089B8588C08}"/>
    <hyperlink ref="B108" r:id="rId119" display="https://bowling.lexerbowling.com/bowlingdemeyrin/ligueinternationale2024-2025-27/pl00B.htm" xr:uid="{D6D7F6CF-CA02-43D0-A759-4F452AC39E37}"/>
    <hyperlink ref="B124" r:id="rId120" display="https://bowling.lexerbowling.com/bowlingdemeyrin/ligueinternationale2024-2025-27/pl03F.htm" xr:uid="{9707AAAC-C043-41DE-BE06-C45C152932C1}"/>
    <hyperlink ref="B172" r:id="rId121" display="https://bowling.lexerbowling.com/bowlingdemeyrin/ligueinternationale2024-2025-27/pl069.htm" xr:uid="{8A4FC1CC-63B7-44BF-A813-528C723222CA}"/>
    <hyperlink ref="B144" r:id="rId122" display="https://bowling.lexerbowling.com/bowlingdemeyrin/ligueinternationale2024-2025-27/pl012.htm" xr:uid="{B4812345-472B-4D29-B4C0-61BB23E12622}"/>
    <hyperlink ref="B159" r:id="rId123" display="https://bowling.lexerbowling.com/bowlingdemeyrin/ligueinternationale2024-2025-27/pl047.htm" xr:uid="{7F05B113-ED5B-4FCB-A6EE-858A43D86093}"/>
    <hyperlink ref="B150" r:id="rId124" display="https://bowling.lexerbowling.com/bowlingdemeyrin/ligueinternationale2024-2025-27/pl024.htm" xr:uid="{6FEB6DD2-0093-4554-A05A-BB51E985DA97}"/>
    <hyperlink ref="B155" r:id="rId125" display="https://bowling.lexerbowling.com/bowlingdemeyrin/ligueinternationale2024-2025-27/pl030.htm" xr:uid="{F6BF0AEA-1B48-4C4E-A2C6-A88DD93B9974}"/>
    <hyperlink ref="B148" r:id="rId126" display="https://bowling.lexerbowling.com/bowlingdemeyrin/ligueinternationale2024-2025-27/pl01E.htm" xr:uid="{A6668E21-E122-4C45-877A-149EC95CB8E8}"/>
    <hyperlink ref="B153" r:id="rId127" display="https://bowling.lexerbowling.com/bowlingdemeyrin/ligueinternationale2024-2025-27/pl02C.htm" xr:uid="{600F546C-1B26-4197-9E49-7B494A3AED74}"/>
    <hyperlink ref="B145" r:id="rId128" display="https://bowling.lexerbowling.com/bowlingdemeyrin/ligueinternationale2024-2025-27/pl07C.htm" xr:uid="{E4AB87C8-BEAF-44C5-B76E-8CE7B4D576F4}"/>
    <hyperlink ref="B143" r:id="rId129" display="https://bowling.lexerbowling.com/bowlingdemeyrin/ligueinternationale2024-2025-27/pl07A.htm" xr:uid="{0716DF91-90BC-4908-AC97-1E6B8EA7E416}"/>
    <hyperlink ref="B168" r:id="rId130" display="https://bowling.lexerbowling.com/bowlingdemeyrin/ligueinternationale2024-2025-27/pl09B.htm" xr:uid="{9861E20E-69E4-4903-8E63-C136B22E7EAD}"/>
    <hyperlink ref="B146" r:id="rId131" display="https://bowling.lexerbowling.com/bowlingdemeyrin/ligueinternationale2024-2025-27/pl018.htm" xr:uid="{BDC51C43-C406-4C7E-86BE-9EF87FF47856}"/>
    <hyperlink ref="B171" r:id="rId132" display="https://bowling.lexerbowling.com/bowlingdemeyrin/ligueinternationale2024-2025-27/pl061.htm" xr:uid="{45821E12-0F93-4FE0-B092-122334B4C04D}"/>
    <hyperlink ref="B156" r:id="rId133" display="https://bowling.lexerbowling.com/bowlingdemeyrin/ligueinternationale2024-2025-27/pl03A.htm" xr:uid="{B6DC1950-A1C8-4335-AAF6-2BDA981D7D3E}"/>
    <hyperlink ref="B167" r:id="rId134" display="https://bowling.lexerbowling.com/bowlingdemeyrin/ligueinternationale2024-2025-27/pl05D.htm" xr:uid="{A560BD67-D847-4EA6-9AFA-2A37B6BCFE7C}"/>
    <hyperlink ref="B165" r:id="rId135" display="https://bowling.lexerbowling.com/bowlingdemeyrin/ligueinternationale2024-2025-27/pl071.htm" xr:uid="{C1F7215C-C335-4496-82C1-06630FE9F31D}"/>
    <hyperlink ref="B152" r:id="rId136" display="https://bowling.lexerbowling.com/bowlingdemeyrin/ligueinternationale2024-2025-27/pl077.htm" xr:uid="{10B6B9C0-D90C-4DDD-AFD0-36A05D82BECB}"/>
    <hyperlink ref="B149" r:id="rId137" display="https://bowling.lexerbowling.com/bowlingdemeyrin/ligueinternationale2024-2025-27/pl074.htm" xr:uid="{26C90E45-A16F-4543-AC71-C1DBA403076C}"/>
    <hyperlink ref="B154" r:id="rId138" display="https://bowling.lexerbowling.com/bowlingdemeyrin/ligueinternationale2024-2025-27/pl02E.htm" xr:uid="{4BECD94D-B199-494C-8E8F-970D0B6032E2}"/>
    <hyperlink ref="B162" r:id="rId139" display="https://bowling.lexerbowling.com/bowlingdemeyrin/ligueinternationale2024-2025-27/pl009.htm" xr:uid="{416E13FF-0AC9-41F9-B15A-36EC769F3B20}"/>
    <hyperlink ref="B160" r:id="rId140" display="https://bowling.lexerbowling.com/bowlingdemeyrin/ligueinternationale2024-2025-27/pl048.htm" xr:uid="{A05C3E89-AD82-4049-80AD-E61534C0B9E1}"/>
    <hyperlink ref="B161" r:id="rId141" display="https://bowling.lexerbowling.com/bowlingdemeyrin/ligueinternationale2024-2025-27/pl097.htm" xr:uid="{FF5FFA46-C870-444E-9580-E0E13DA1E371}"/>
    <hyperlink ref="B164" r:id="rId142" display="https://bowling.lexerbowling.com/bowlingdemeyrin/ligueinternationale2024-2025-27/pl054.htm" xr:uid="{DEABEA73-ED03-4434-BC9D-2FAA3C3526D8}"/>
    <hyperlink ref="B151" r:id="rId143" display="https://bowling.lexerbowling.com/bowlingdemeyrin/ligueinternationale2024-2025-27/pl028.htm" xr:uid="{5EB9FFD8-BE70-4277-832F-51601189C25A}"/>
    <hyperlink ref="B166" r:id="rId144" display="https://bowling.lexerbowling.com/bowlingdemeyrin/ligueinternationale2024-2025-27/pl08D.htm" xr:uid="{B4C68CC9-8E09-4AB7-963F-CFDD902EC0DE}"/>
    <hyperlink ref="B170" r:id="rId145" display="https://bowling.lexerbowling.com/bowlingdemeyrin/ligueinternationale2024-2025-27/pl09A.htm" xr:uid="{68579824-8BDD-4CC9-9751-03B1EE330A1F}"/>
    <hyperlink ref="B157" r:id="rId146" display="https://bowling.lexerbowling.com/bowlingdemeyrin/ligueinternationale2024-2025-27/pl03E.htm" xr:uid="{79C566D1-905A-45D8-B4C3-E44B94B20419}"/>
    <hyperlink ref="B169" r:id="rId147" display="https://bowling.lexerbowling.com/bowlingdemeyrin/ligueinternationale2024-2025-27/pl072.htm" xr:uid="{16933243-16D3-4C55-8486-2877906E7FAA}"/>
    <hyperlink ref="B147" r:id="rId148" display="https://bowling.lexerbowling.com/bowlingdemeyrin/ligueinternationale2024-2025-27/pl01A.htm" xr:uid="{385A97FC-31C4-4676-841B-FB33F3C42C81}"/>
    <hyperlink ref="B163" r:id="rId149" display="https://bowling.lexerbowling.com/bowlingdemeyrin/ligueinternationale2024-2025-27/pl04F.htm" xr:uid="{D488956F-1879-4D73-900C-A9CD8B32EEB8}"/>
    <hyperlink ref="B158" r:id="rId150" display="https://bowling.lexerbowling.com/bowlingdemeyrin/ligueinternationale2024-2025-27/pl03F.htm" xr:uid="{A15C9597-0433-4CB3-B6D4-EAE922783191}"/>
    <hyperlink ref="B197" r:id="rId151" display="https://bowling.lexerbowling.com/bowlingdemeyrin/ligueinternationale2024-2025-27/pl007.htm" xr:uid="{A75F3761-3D3D-4824-BE4B-41BD710AD791}"/>
    <hyperlink ref="B191" r:id="rId152" display="https://bowling.lexerbowling.com/bowlingdemeyrin/ligueinternationale2024-2025-27/pl031.htm" xr:uid="{7BA4C3FF-04DB-4140-889B-C5885B9C9049}"/>
    <hyperlink ref="B182" r:id="rId153" display="https://bowling.lexerbowling.com/bowlingdemeyrin/ligueinternationale2024-2025-27/pl018.htm" xr:uid="{A0F4D2D8-2ADA-4ABE-B5E2-9FF5FEF9EC26}"/>
    <hyperlink ref="B180" r:id="rId154" display="https://bowling.lexerbowling.com/bowlingdemeyrin/ligueinternationale2024-2025-27/pl012.htm" xr:uid="{F7369363-AEF2-4F13-9C57-B1D27CDA8A49}"/>
    <hyperlink ref="B195" r:id="rId155" display="https://bowling.lexerbowling.com/bowlingdemeyrin/ligueinternationale2024-2025-27/pl09C.htm" xr:uid="{A604B981-DE57-446F-9F34-81C816D2B588}"/>
    <hyperlink ref="B188" r:id="rId156" display="https://bowling.lexerbowling.com/bowlingdemeyrin/ligueinternationale2024-2025-27/pl02C.htm" xr:uid="{A9E270E7-A070-48C4-B505-8C6B4918F9C4}"/>
    <hyperlink ref="B181" r:id="rId157" display="https://bowling.lexerbowling.com/bowlingdemeyrin/ligueinternationale2024-2025-27/pl07C.htm" xr:uid="{082557DF-3CB9-4401-BE23-7486E7BD5B4F}"/>
    <hyperlink ref="B194" r:id="rId158" display="https://bowling.lexerbowling.com/bowlingdemeyrin/ligueinternationale2024-2025-27/pl049.htm" xr:uid="{A686BD53-9E1D-403C-9F15-E7364126238A}"/>
    <hyperlink ref="B179" r:id="rId159" display="https://bowling.lexerbowling.com/bowlingdemeyrin/ligueinternationale2024-2025-27/pl07A.htm" xr:uid="{164333F8-393D-4B16-896F-81B56C8C6781}"/>
    <hyperlink ref="B192" r:id="rId160" display="https://bowling.lexerbowling.com/bowlingdemeyrin/ligueinternationale2024-2025-27/pl03A.htm" xr:uid="{EBE86E87-BCAC-4674-99C8-2FF0AED7B5B4}"/>
    <hyperlink ref="B202" r:id="rId161" display="https://bowling.lexerbowling.com/bowlingdemeyrin/ligueinternationale2024-2025-27/pl071.htm" xr:uid="{0291C201-951D-446E-B1BA-3C51DA60C488}"/>
    <hyperlink ref="B201" r:id="rId162" display="https://bowling.lexerbowling.com/bowlingdemeyrin/ligueinternationale2024-2025-27/pl054.htm" xr:uid="{786968DB-7871-4FDE-A0BA-56BEC06BF177}"/>
    <hyperlink ref="B190" r:id="rId163" display="https://bowling.lexerbowling.com/bowlingdemeyrin/ligueinternationale2024-2025-27/pl030.htm" xr:uid="{225A7EEB-83AA-462B-89D9-9C5E1E4E5B32}"/>
    <hyperlink ref="B184" r:id="rId164" display="https://bowling.lexerbowling.com/bowlingdemeyrin/ligueinternationale2024-2025-27/pl01E.htm" xr:uid="{20709EA0-76BC-4BE7-95C0-7E6D95F67E42}"/>
    <hyperlink ref="B200" r:id="rId165" display="https://bowling.lexerbowling.com/bowlingdemeyrin/ligueinternationale2024-2025-27/pl04F.htm" xr:uid="{FD7C38F0-A84B-4ADD-9DFA-CC975BE06461}"/>
    <hyperlink ref="B189" r:id="rId166" display="https://bowling.lexerbowling.com/bowlingdemeyrin/ligueinternationale2024-2025-27/pl02E.htm" xr:uid="{DB45865D-FA46-43A8-9379-B10AE8D1B313}"/>
    <hyperlink ref="B204" r:id="rId167" display="https://bowling.lexerbowling.com/bowlingdemeyrin/ligueinternationale2024-2025-27/pl061.htm" xr:uid="{3E19C1C7-2FCE-4750-91B2-23AB3B014A1C}"/>
    <hyperlink ref="B207" r:id="rId168" display="https://bowling.lexerbowling.com/bowlingdemeyrin/ligueinternationale2024-2025-27/pl069.htm" xr:uid="{6CBB3827-886C-402E-B60B-F9FD86C513D4}"/>
    <hyperlink ref="B186" r:id="rId169" display="https://bowling.lexerbowling.com/bowlingdemeyrin/ligueinternationale2024-2025-27/pl022.htm" xr:uid="{AAA9348B-A854-492C-AA90-3C79CD88C0FC}"/>
    <hyperlink ref="B185" r:id="rId170" display="https://bowling.lexerbowling.com/bowlingdemeyrin/ligueinternationale2024-2025-27/pl021.htm" xr:uid="{B1D00421-5547-4837-A6BC-338AE24F9ECD}"/>
    <hyperlink ref="B203" r:id="rId171" display="https://bowling.lexerbowling.com/bowlingdemeyrin/ligueinternationale2024-2025-27/pl08D.htm" xr:uid="{E4DF67CC-ACD0-4B0D-A143-D5B5CB1C0CC8}"/>
    <hyperlink ref="B205" r:id="rId172" display="https://bowling.lexerbowling.com/bowlingdemeyrin/ligueinternationale2024-2025-27/pl062.htm" xr:uid="{65F9967D-D1EC-48F2-9143-0E98B8F38713}"/>
    <hyperlink ref="B199" r:id="rId173" display="https://bowling.lexerbowling.com/bowlingdemeyrin/ligueinternationale2024-2025-27/pl094.htm" xr:uid="{C98194AC-DF20-4AF9-AE6A-82A8D47DB045}"/>
    <hyperlink ref="B196" r:id="rId174" display="https://bowling.lexerbowling.com/bowlingdemeyrin/ligueinternationale2024-2025-27/pl099.htm" xr:uid="{FDEBE430-FC86-438F-AECA-21DE15F73382}"/>
    <hyperlink ref="B183" r:id="rId175" display="https://bowling.lexerbowling.com/bowlingdemeyrin/ligueinternationale2024-2025-27/pl01A.htm" xr:uid="{7EC92F35-B80A-4FEF-92EA-F2668ADD69E4}"/>
    <hyperlink ref="B206" r:id="rId176" display="https://bowling.lexerbowling.com/bowlingdemeyrin/ligueinternationale2024-2025-27/pl063.htm" xr:uid="{101838F7-B2C1-4508-AF9E-C1CC23BE250B}"/>
    <hyperlink ref="B198" r:id="rId177" display="https://bowling.lexerbowling.com/bowlingdemeyrin/ligueinternationale2024-2025-27/pl08F.htm" xr:uid="{7D2EBA39-96E0-4CC0-99C9-13BCAAFD33BB}"/>
    <hyperlink ref="B178" r:id="rId178" display="https://bowling.lexerbowling.com/bowlingdemeyrin/ligueinternationale2024-2025-27/pl00B.htm" xr:uid="{882944F7-010A-49B1-9DBA-0C448F8FE99D}"/>
    <hyperlink ref="B193" r:id="rId179" display="https://bowling.lexerbowling.com/bowlingdemeyrin/ligueinternationale2024-2025-27/pl03F.htm" xr:uid="{00ED86E8-50C4-4173-9A65-FCBD7FB4B0D6}"/>
    <hyperlink ref="B187" r:id="rId180" display="https://bowling.lexerbowling.com/bowlingdemeyrin/ligueinternationale2024-2025-27/pl09F.htm" xr:uid="{0E2D3729-7A2B-43DD-9D50-0B0862459226}"/>
    <hyperlink ref="B233" r:id="rId181" display="https://bowling.lexerbowling.com/bowlingdemeyrin/ligueinternationale2024-2025-27/pl071.htm" xr:uid="{C70C47F6-DEE2-4138-81ED-867AFA05ACEE}"/>
    <hyperlink ref="B217" r:id="rId182" display="https://bowling.lexerbowling.com/bowlingdemeyrin/ligueinternationale2024-2025-27/pl01E.htm" xr:uid="{392FA7EA-394F-4487-8F3B-A53383D5DC58}"/>
    <hyperlink ref="B232" r:id="rId183" display="https://bowling.lexerbowling.com/bowlingdemeyrin/ligueinternationale2024-2025-27/pl054.htm" xr:uid="{24E55D60-467A-4420-A6D8-2D00A0A7EE5D}"/>
    <hyperlink ref="B224" r:id="rId184" display="https://bowling.lexerbowling.com/bowlingdemeyrin/ligueinternationale2024-2025-27/pl030.htm" xr:uid="{B7CD2A41-1640-4368-99B9-64B9E292D353}"/>
    <hyperlink ref="B222" r:id="rId185" display="https://bowling.lexerbowling.com/bowlingdemeyrin/ligueinternationale2024-2025-27/pl077.htm" xr:uid="{20CBD109-C75F-48CA-A0B7-8895EDFB9B0C}"/>
    <hyperlink ref="B228" r:id="rId186" display="https://bowling.lexerbowling.com/bowlingdemeyrin/ligueinternationale2024-2025-27/pl048.htm" xr:uid="{6922ADE1-24F0-463B-893F-706B0AED55B0}"/>
    <hyperlink ref="B216" r:id="rId187" display="https://bowling.lexerbowling.com/bowlingdemeyrin/ligueinternationale2024-2025-27/pl018.htm" xr:uid="{9CD63A64-CBD2-4705-A3C3-840DD98E3562}"/>
    <hyperlink ref="B220" r:id="rId188" display="https://bowling.lexerbowling.com/bowlingdemeyrin/ligueinternationale2024-2025-27/pl024.htm" xr:uid="{052AE5E7-C641-4968-B0D5-24484A7188FD}"/>
    <hyperlink ref="B229" r:id="rId189" display="https://bowling.lexerbowling.com/bowlingdemeyrin/ligueinternationale2024-2025-27/pl049.htm" xr:uid="{C778840C-79D8-42D8-A986-C8192EE42972}"/>
    <hyperlink ref="B239" r:id="rId190" display="https://bowling.lexerbowling.com/bowlingdemeyrin/ligueinternationale2024-2025-27/pl061.htm" xr:uid="{398C59F2-C248-47BE-AD76-D84924DCB5D6}"/>
    <hyperlink ref="B223" r:id="rId191" display="https://bowling.lexerbowling.com/bowlingdemeyrin/ligueinternationale2024-2025-27/pl02C.htm" xr:uid="{20131A4B-D375-4ACE-BD6D-05A381EAC76F}"/>
    <hyperlink ref="B230" r:id="rId192" display="https://bowling.lexerbowling.com/bowlingdemeyrin/ligueinternationale2024-2025-27/pl099.htm" xr:uid="{53A5D720-6819-4D01-B193-2063A5D74BE4}"/>
    <hyperlink ref="B214" r:id="rId193" display="https://bowling.lexerbowling.com/bowlingdemeyrin/ligueinternationale2024-2025-27/pl012.htm" xr:uid="{0070851D-E843-43B6-B892-F5470016863E}"/>
    <hyperlink ref="B240" r:id="rId194" display="https://bowling.lexerbowling.com/bowlingdemeyrin/ligueinternationale2024-2025-27/pl062.htm" xr:uid="{095CB335-99F6-485E-8D4C-0D3362556D56}"/>
    <hyperlink ref="B213" r:id="rId195" display="https://bowling.lexerbowling.com/bowlingdemeyrin/ligueinternationale2024-2025-27/pl07A.htm" xr:uid="{779C5CC5-B598-430A-A9C9-202FB0DBCDF3}"/>
    <hyperlink ref="B237" r:id="rId196" display="https://bowling.lexerbowling.com/bowlingdemeyrin/ligueinternationale2024-2025-27/pl09B.htm" xr:uid="{273E3FC9-5645-4E22-91F6-F75E6FB855F2}"/>
    <hyperlink ref="B225" r:id="rId197" display="https://bowling.lexerbowling.com/bowlingdemeyrin/ligueinternationale2024-2025-27/pl03A.htm" xr:uid="{E368A722-B0FA-4B5E-9B94-71E95B73036D}"/>
    <hyperlink ref="B215" r:id="rId198" display="https://bowling.lexerbowling.com/bowlingdemeyrin/ligueinternationale2024-2025-27/pl07C.htm" xr:uid="{0E83DF20-B39C-4E64-B9FD-8A06786D8E67}"/>
    <hyperlink ref="B227" r:id="rId199" display="https://bowling.lexerbowling.com/bowlingdemeyrin/ligueinternationale2024-2025-27/pl098.htm" xr:uid="{E848554E-F354-416C-BE29-91A45F61C63D}"/>
    <hyperlink ref="B235" r:id="rId200" display="https://bowling.lexerbowling.com/bowlingdemeyrin/ligueinternationale2024-2025-27/pl08D.htm" xr:uid="{DD2D37B4-C229-4386-854D-D6B255AF1B8E}"/>
    <hyperlink ref="B234" r:id="rId201" display="https://bowling.lexerbowling.com/bowlingdemeyrin/ligueinternationale2024-2025-27/pl0A0.htm" xr:uid="{C65DDCCB-4823-4C0B-9313-206F448B7CBE}"/>
    <hyperlink ref="B221" r:id="rId202" display="https://bowling.lexerbowling.com/bowlingdemeyrin/ligueinternationale2024-2025-27/pl028.htm" xr:uid="{C34C9451-A59C-41C2-9140-DB9C1765CC7E}"/>
    <hyperlink ref="B236" r:id="rId203" display="https://bowling.lexerbowling.com/bowlingdemeyrin/ligueinternationale2024-2025-27/pl05D.htm" xr:uid="{78C12410-8E75-4698-A523-1AC8F82A7A6F}"/>
    <hyperlink ref="B226" r:id="rId204" display="https://bowling.lexerbowling.com/bowlingdemeyrin/ligueinternationale2024-2025-27/pl03E.htm" xr:uid="{BB4500B3-54C9-4705-8465-CCF6C6F7BC2F}"/>
    <hyperlink ref="B231" r:id="rId205" display="https://bowling.lexerbowling.com/bowlingdemeyrin/ligueinternationale2024-2025-27/pl04F.htm" xr:uid="{3BECCCC8-41A5-46BF-910A-E78A02370D25}"/>
    <hyperlink ref="B218" r:id="rId206" display="https://bowling.lexerbowling.com/bowlingdemeyrin/ligueinternationale2024-2025-27/pl074.htm" xr:uid="{74E26F87-5852-4269-8134-3D7908C16C0C}"/>
    <hyperlink ref="B238" r:id="rId207" display="https://bowling.lexerbowling.com/bowlingdemeyrin/ligueinternationale2024-2025-27/pl072.htm" xr:uid="{1A8D1660-DDDD-4844-B9D9-3830859CDECF}"/>
    <hyperlink ref="B219" r:id="rId208" display="https://bowling.lexerbowling.com/bowlingdemeyrin/ligueinternationale2024-2025-27/pl022.htm" xr:uid="{6471636E-95EA-4210-9F2C-943E1805A387}"/>
    <hyperlink ref="B212" r:id="rId209" display="https://bowling.lexerbowling.com/bowlingdemeyrin/ligueinternationale2024-2025-27/pl00B.htm" xr:uid="{4899C80A-52D2-43A1-A3BD-F9A027E97FC6}"/>
    <hyperlink ref="B257" r:id="rId210" display="https://bowling.lexerbowling.com/bowlingdemeyrin/ligueinternationale2024-2025-27/pl02C.htm" xr:uid="{60737837-2248-47E0-93B9-27398E159196}"/>
    <hyperlink ref="B275" r:id="rId211" display="https://bowling.lexerbowling.com/bowlingdemeyrin/ligueinternationale2024-2025-27/pl062.htm" xr:uid="{DA147F5E-D2D3-45AC-9C1F-E0AF24E97402}"/>
    <hyperlink ref="B250" r:id="rId212" display="https://bowling.lexerbowling.com/bowlingdemeyrin/ligueinternationale2024-2025-27/pl07C.htm" xr:uid="{B687A0BE-EB2B-4719-B101-2CA865392916}"/>
    <hyperlink ref="B266" r:id="rId213" display="https://bowling.lexerbowling.com/bowlingdemeyrin/ligueinternationale2024-2025-27/pl007.htm" xr:uid="{ECAE2938-FCF1-4EE0-B913-DBE5A177E5D8}"/>
    <hyperlink ref="B272" r:id="rId214" display="https://bowling.lexerbowling.com/bowlingdemeyrin/ligueinternationale2024-2025-27/pl09B.htm" xr:uid="{A73672C4-EC8E-40A3-88A9-12238F564A70}"/>
    <hyperlink ref="B249" r:id="rId215" display="https://bowling.lexerbowling.com/bowlingdemeyrin/ligueinternationale2024-2025-27/pl012.htm" xr:uid="{620D415A-94D4-44E7-8073-CC2BD725FC4A}"/>
    <hyperlink ref="B260" r:id="rId216" display="https://bowling.lexerbowling.com/bowlingdemeyrin/ligueinternationale2024-2025-27/pl03A.htm" xr:uid="{3C4F7A9E-D086-49B0-AC15-D81CAF631476}"/>
    <hyperlink ref="B255" r:id="rId217" display="https://bowling.lexerbowling.com/bowlingdemeyrin/ligueinternationale2024-2025-27/pl024.htm" xr:uid="{104B2448-0DBC-4EC2-96E8-4A4CECAD5272}"/>
    <hyperlink ref="B269" r:id="rId218" display="https://bowling.lexerbowling.com/bowlingdemeyrin/ligueinternationale2024-2025-27/pl054.htm" xr:uid="{BD480C44-6600-4794-AE5C-40D96F7D4145}"/>
    <hyperlink ref="B271" r:id="rId219" display="https://bowling.lexerbowling.com/bowlingdemeyrin/ligueinternationale2024-2025-27/pl08D.htm" xr:uid="{A705BCF5-0DF9-4814-8BB8-2121D013FA7A}"/>
    <hyperlink ref="B264" r:id="rId220" display="https://bowling.lexerbowling.com/bowlingdemeyrin/ligueinternationale2024-2025-27/pl09C.htm" xr:uid="{97E9E1D6-2361-4C61-9358-3C811E252AF3}"/>
    <hyperlink ref="B256" r:id="rId221" display="https://bowling.lexerbowling.com/bowlingdemeyrin/ligueinternationale2024-2025-27/pl06F.htm" xr:uid="{EDAB7D80-3024-41F8-BEDF-04D639676A86}"/>
    <hyperlink ref="B248" r:id="rId222" display="https://bowling.lexerbowling.com/bowlingdemeyrin/ligueinternationale2024-2025-27/pl07A.htm" xr:uid="{757A09EF-305D-4D6F-8C15-ADDE0C88A685}"/>
    <hyperlink ref="B253" r:id="rId223" display="https://bowling.lexerbowling.com/bowlingdemeyrin/ligueinternationale2024-2025-27/pl01E.htm" xr:uid="{CFC08F55-C6F1-4BEF-BC56-6849B1C14997}"/>
    <hyperlink ref="B258" r:id="rId224" display="https://bowling.lexerbowling.com/bowlingdemeyrin/ligueinternationale2024-2025-27/pl030.htm" xr:uid="{C6834575-6596-4726-83FA-058EBFFB0D90}"/>
    <hyperlink ref="B276" r:id="rId225" display="https://bowling.lexerbowling.com/bowlingdemeyrin/ligueinternationale2024-2025-27/pl069.htm" xr:uid="{F90CF380-ABAC-4642-BD76-5084D6CFD7F6}"/>
    <hyperlink ref="B251" r:id="rId226" display="https://bowling.lexerbowling.com/bowlingdemeyrin/ligueinternationale2024-2025-27/pl018.htm" xr:uid="{97EDCAB7-30F7-48F2-B520-C390E2A431E6}"/>
    <hyperlink ref="B262" r:id="rId227" display="https://bowling.lexerbowling.com/bowlingdemeyrin/ligueinternationale2024-2025-27/pl047.htm" xr:uid="{6EB52FA4-CF22-4B01-9D21-F320B919D435}"/>
    <hyperlink ref="B263" r:id="rId228" display="https://bowling.lexerbowling.com/bowlingdemeyrin/ligueinternationale2024-2025-27/pl048.htm" xr:uid="{ADCD042D-ED08-4630-9F0F-BBBBA27B1E85}"/>
    <hyperlink ref="B254" r:id="rId229" display="https://bowling.lexerbowling.com/bowlingdemeyrin/ligueinternationale2024-2025-27/pl022.htm" xr:uid="{2BEA53F1-57DB-4503-B05F-21BF1077576F}"/>
    <hyperlink ref="B274" r:id="rId230" display="https://bowling.lexerbowling.com/bowlingdemeyrin/ligueinternationale2024-2025-27/pl09A.htm" xr:uid="{A381B0C3-9D41-4EE6-B8F4-2C7C37DDF1DD}"/>
    <hyperlink ref="B273" r:id="rId231" display="https://bowling.lexerbowling.com/bowlingdemeyrin/ligueinternationale2024-2025-27/pl072.htm" xr:uid="{16CA2561-A031-4DB6-8400-3D839E233A86}"/>
    <hyperlink ref="B265" r:id="rId232" display="https://bowling.lexerbowling.com/bowlingdemeyrin/ligueinternationale2024-2025-27/pl095.htm" xr:uid="{A6CA37F1-5BD9-472A-9048-4F53A1BD5E4D}"/>
    <hyperlink ref="B270" r:id="rId233" display="https://bowling.lexerbowling.com/bowlingdemeyrin/ligueinternationale2024-2025-27/pl071.htm" xr:uid="{2CD96A84-15F7-4735-811C-9742874B8020}"/>
    <hyperlink ref="B252" r:id="rId234" display="https://bowling.lexerbowling.com/bowlingdemeyrin/ligueinternationale2024-2025-27/pl01A.htm" xr:uid="{3127B695-0FC1-4F9F-B573-A42125271970}"/>
    <hyperlink ref="B259" r:id="rId235" display="https://bowling.lexerbowling.com/bowlingdemeyrin/ligueinternationale2024-2025-27/pl0A1.htm" xr:uid="{29D77646-77F3-47E5-AC76-F215D7079387}"/>
    <hyperlink ref="B268" r:id="rId236" display="https://bowling.lexerbowling.com/bowlingdemeyrin/ligueinternationale2024-2025-27/pl04F.htm" xr:uid="{CE97D5B3-A166-4E23-B956-7157FD97D0CB}"/>
    <hyperlink ref="B267" r:id="rId237" display="https://bowling.lexerbowling.com/bowlingdemeyrin/ligueinternationale2024-2025-27/pl08F.htm" xr:uid="{E7EFFFEF-5C55-48B2-904E-7B5FEA747614}"/>
    <hyperlink ref="B247" r:id="rId238" display="https://bowling.lexerbowling.com/bowlingdemeyrin/ligueinternationale2024-2025-27/pl00B.htm" xr:uid="{13ED4869-F731-4D66-AFE2-C4673754DC10}"/>
    <hyperlink ref="B261" r:id="rId239" display="https://bowling.lexerbowling.com/bowlingdemeyrin/ligueinternationale2024-2025-27/pl03F.htm" xr:uid="{DE4D6FB0-FED3-41C1-A6FF-2FF9247E26A2}"/>
    <hyperlink ref="B293" r:id="rId240" display="https://bowling.lexerbowling.com/bowlingdemeyrin/ligueinternationale2024-2025-27/pl06F.htm" xr:uid="{6ABC3A54-2194-4C0D-8353-6E79F2A74783}"/>
    <hyperlink ref="B289" r:id="rId241" display="https://bowling.lexerbowling.com/bowlingdemeyrin/ligueinternationale2024-2025-27/pl01E.htm" xr:uid="{FFB78F8B-4F86-462F-951E-54F9904D6E4A}"/>
    <hyperlink ref="B284" r:id="rId242" display="https://bowling.lexerbowling.com/bowlingdemeyrin/ligueinternationale2024-2025-27/pl012.htm" xr:uid="{A538769C-ABCE-408C-ABD7-FDACE8560949}"/>
    <hyperlink ref="B283" r:id="rId243" display="https://bowling.lexerbowling.com/bowlingdemeyrin/ligueinternationale2024-2025-27/pl07A.htm" xr:uid="{B71BC398-BF1B-4781-BC05-B5FB2E5A603B}"/>
    <hyperlink ref="B306" r:id="rId244" display="https://bowling.lexerbowling.com/bowlingdemeyrin/ligueinternationale2024-2025-27/pl054.htm" xr:uid="{03622858-F95A-4923-B4BE-DEDCC5218F93}"/>
    <hyperlink ref="B296" r:id="rId245" display="https://bowling.lexerbowling.com/bowlingdemeyrin/ligueinternationale2024-2025-27/pl02C.htm" xr:uid="{F5B960EB-E983-4CA5-88A6-E2F3C7B4C5DE}"/>
    <hyperlink ref="B287" r:id="rId246" display="https://bowling.lexerbowling.com/bowlingdemeyrin/ligueinternationale2024-2025-27/pl018.htm" xr:uid="{5AB40348-5DFD-4F3B-BC50-EDB6724025E3}"/>
    <hyperlink ref="B292" r:id="rId247" display="https://bowling.lexerbowling.com/bowlingdemeyrin/ligueinternationale2024-2025-27/pl024.htm" xr:uid="{13AC160D-9C0F-4C0B-ABA8-C743900C0284}"/>
    <hyperlink ref="B295" r:id="rId248" display="https://bowling.lexerbowling.com/bowlingdemeyrin/ligueinternationale2024-2025-27/pl077.htm" xr:uid="{4B3934ED-AFE1-4AAD-8E8D-13DE570E5220}"/>
    <hyperlink ref="B311" r:id="rId249" display="https://bowling.lexerbowling.com/bowlingdemeyrin/ligueinternationale2024-2025-27/pl069.htm" xr:uid="{92B1FBA3-DB36-4040-93D2-5E5020C88619}"/>
    <hyperlink ref="B298" r:id="rId250" display="https://bowling.lexerbowling.com/bowlingdemeyrin/ligueinternationale2024-2025-27/pl03A.htm" xr:uid="{76EE6357-551A-46CF-AFCB-708441E8DAB3}"/>
    <hyperlink ref="B286" r:id="rId251" display="https://bowling.lexerbowling.com/bowlingdemeyrin/ligueinternationale2024-2025-27/pl07C.htm" xr:uid="{BF473F0F-33DF-45E3-B842-71774D0F02AD}"/>
    <hyperlink ref="B297" r:id="rId252" display="https://bowling.lexerbowling.com/bowlingdemeyrin/ligueinternationale2024-2025-27/pl030.htm" xr:uid="{F43A7048-9B2B-45BA-92A9-4198E73C83DA}"/>
    <hyperlink ref="B285" r:id="rId253" display="https://bowling.lexerbowling.com/bowlingdemeyrin/ligueinternationale2024-2025-27/pl090.htm" xr:uid="{72071E60-9217-4E69-B882-29CC325AB98B}"/>
    <hyperlink ref="B305" r:id="rId254" display="https://bowling.lexerbowling.com/bowlingdemeyrin/ligueinternationale2024-2025-27/pl094.htm" xr:uid="{CB8C7906-7A5D-4C93-ADA4-32F183562B3F}"/>
    <hyperlink ref="B301" r:id="rId255" display="https://bowling.lexerbowling.com/bowlingdemeyrin/ligueinternationale2024-2025-27/pl047.htm" xr:uid="{88955307-00A1-4AA3-BA2C-0EAF392B707C}"/>
    <hyperlink ref="B307" r:id="rId256" display="https://bowling.lexerbowling.com/bowlingdemeyrin/ligueinternationale2024-2025-27/pl071.htm" xr:uid="{7A5B72E1-E457-4B24-AE0A-7E79712CA75A}"/>
    <hyperlink ref="B308" r:id="rId257" display="https://bowling.lexerbowling.com/bowlingdemeyrin/ligueinternationale2024-2025-27/pl08D.htm" xr:uid="{18626256-381E-40EF-8063-923FF2AB1CFC}"/>
    <hyperlink ref="B310" r:id="rId258" display="https://bowling.lexerbowling.com/bowlingdemeyrin/ligueinternationale2024-2025-27/pl072.htm" xr:uid="{12C6B9A9-1EF4-4A1E-A9DA-42B48B3234B0}"/>
    <hyperlink ref="B302" r:id="rId259" display="https://bowling.lexerbowling.com/bowlingdemeyrin/ligueinternationale2024-2025-27/pl049.htm" xr:uid="{BD6A286D-890E-4ACB-B9F3-5E13EF43CDCA}"/>
    <hyperlink ref="B309" r:id="rId260" display="https://bowling.lexerbowling.com/bowlingdemeyrin/ligueinternationale2024-2025-27/pl05D.htm" xr:uid="{5318DE6F-012A-477E-B0F6-8FA13019155E}"/>
    <hyperlink ref="B300" r:id="rId261" display="https://bowling.lexerbowling.com/bowlingdemeyrin/ligueinternationale2024-2025-27/pl098.htm" xr:uid="{29B6D97B-BF2E-45F6-B2E9-C9AE396FE7C0}"/>
    <hyperlink ref="B288" r:id="rId262" display="https://bowling.lexerbowling.com/bowlingdemeyrin/ligueinternationale2024-2025-27/pl01A.htm" xr:uid="{3354FFB4-9206-44D0-97F9-B2D93975E4E3}"/>
    <hyperlink ref="B303" r:id="rId263" display="https://bowling.lexerbowling.com/bowlingdemeyrin/ligueinternationale2024-2025-27/pl095.htm" xr:uid="{47909E3F-959B-4C96-A6D7-2890154ADB0A}"/>
    <hyperlink ref="B290" r:id="rId264" display="https://bowling.lexerbowling.com/bowlingdemeyrin/ligueinternationale2024-2025-27/pl074.htm" xr:uid="{4F5328F4-D354-4B0B-AF97-73F8136677EB}"/>
    <hyperlink ref="B304" r:id="rId265" display="https://bowling.lexerbowling.com/bowlingdemeyrin/ligueinternationale2024-2025-27/pl099.htm" xr:uid="{F18D9FAB-CE0F-4520-AE40-87A20665BC63}"/>
    <hyperlink ref="B294" r:id="rId266" display="https://bowling.lexerbowling.com/bowlingdemeyrin/ligueinternationale2024-2025-27/pl028.htm" xr:uid="{88BA33F1-1913-40B0-9825-B45CEB56E1F3}"/>
    <hyperlink ref="B291" r:id="rId267" display="https://bowling.lexerbowling.com/bowlingdemeyrin/ligueinternationale2024-2025-27/pl022.htm" xr:uid="{5DAA5BF5-5A02-4559-AAC5-A43DADC4A190}"/>
    <hyperlink ref="B299" r:id="rId268" display="https://bowling.lexerbowling.com/bowlingdemeyrin/ligueinternationale2024-2025-27/pl03F.htm" xr:uid="{1E16E876-DCD2-462C-8E42-A31BD9B7C5EE}"/>
    <hyperlink ref="B282" r:id="rId269" display="https://bowling.lexerbowling.com/bowlingdemeyrin/ligueinternationale2024-2025-27/pl00B.htm" xr:uid="{8B82CE0D-7F6C-40D5-86A5-8C2ED269A67F}"/>
  </hyperlinks>
  <pageMargins left="0.7" right="0.7" top="0.75" bottom="0.75" header="0.3" footer="0.3"/>
  <pageSetup paperSize="9" orientation="portrait" r:id="rId27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013E0-8F3E-4125-8D7A-E146F0220868}">
  <dimension ref="A1:I209"/>
  <sheetViews>
    <sheetView topLeftCell="A177" workbookViewId="0">
      <selection activeCell="I206" sqref="I206"/>
    </sheetView>
  </sheetViews>
  <sheetFormatPr baseColWidth="10" defaultRowHeight="12.75" x14ac:dyDescent="0.2"/>
  <cols>
    <col min="1" max="1" width="4.7109375" style="37" bestFit="1" customWidth="1"/>
    <col min="2" max="2" width="23.28515625" customWidth="1"/>
    <col min="3" max="7" width="9.140625" style="3" customWidth="1"/>
  </cols>
  <sheetData>
    <row r="1" spans="1:9" ht="13.5" thickBot="1" x14ac:dyDescent="0.25">
      <c r="A1" s="140">
        <v>45389</v>
      </c>
      <c r="B1" s="141"/>
      <c r="C1" s="141"/>
      <c r="D1" s="141"/>
      <c r="E1" s="141"/>
      <c r="F1" s="141"/>
      <c r="G1" s="141"/>
      <c r="I1" s="3"/>
    </row>
    <row r="2" spans="1:9" ht="13.5" thickBot="1" x14ac:dyDescent="0.25">
      <c r="A2" s="42" t="s">
        <v>3</v>
      </c>
      <c r="B2" s="43" t="s">
        <v>4</v>
      </c>
      <c r="C2" s="42" t="s">
        <v>27</v>
      </c>
      <c r="D2" s="42" t="s">
        <v>28</v>
      </c>
      <c r="E2" s="42" t="s">
        <v>29</v>
      </c>
      <c r="F2" s="42" t="s">
        <v>30</v>
      </c>
      <c r="G2" s="42" t="s">
        <v>5</v>
      </c>
      <c r="I2" s="3"/>
    </row>
    <row r="3" spans="1:9" ht="13.5" thickBot="1" x14ac:dyDescent="0.25">
      <c r="A3" s="38">
        <v>1</v>
      </c>
      <c r="B3" s="36" t="s">
        <v>25</v>
      </c>
      <c r="C3" s="55">
        <v>173</v>
      </c>
      <c r="D3" s="55">
        <v>144</v>
      </c>
      <c r="E3" s="55">
        <v>159</v>
      </c>
      <c r="F3" s="55">
        <v>476</v>
      </c>
      <c r="G3" s="55">
        <v>476</v>
      </c>
      <c r="I3" s="3"/>
    </row>
    <row r="4" spans="1:9" ht="13.5" thickBot="1" x14ac:dyDescent="0.25">
      <c r="A4" s="38">
        <v>2</v>
      </c>
      <c r="B4" s="36" t="s">
        <v>37</v>
      </c>
      <c r="C4" s="55">
        <v>188</v>
      </c>
      <c r="D4" s="55">
        <v>155</v>
      </c>
      <c r="E4" s="55">
        <v>170</v>
      </c>
      <c r="F4" s="55">
        <v>513</v>
      </c>
      <c r="G4" s="55">
        <v>513</v>
      </c>
      <c r="I4" s="3"/>
    </row>
    <row r="5" spans="1:9" ht="13.5" thickBot="1" x14ac:dyDescent="0.25">
      <c r="A5" s="38">
        <v>3</v>
      </c>
      <c r="B5" s="36" t="s">
        <v>38</v>
      </c>
      <c r="C5" s="55">
        <v>175</v>
      </c>
      <c r="D5" s="55">
        <v>167</v>
      </c>
      <c r="E5" s="39">
        <v>216</v>
      </c>
      <c r="F5" s="55">
        <v>558</v>
      </c>
      <c r="G5" s="55">
        <v>558</v>
      </c>
      <c r="I5" s="3"/>
    </row>
    <row r="6" spans="1:9" ht="13.5" thickBot="1" x14ac:dyDescent="0.25">
      <c r="A6" s="38">
        <v>4</v>
      </c>
      <c r="B6" s="36" t="s">
        <v>63</v>
      </c>
      <c r="C6" s="55">
        <v>168</v>
      </c>
      <c r="D6" s="55">
        <v>187</v>
      </c>
      <c r="E6" s="39">
        <v>203</v>
      </c>
      <c r="F6" s="55">
        <v>558</v>
      </c>
      <c r="G6" s="55">
        <v>558</v>
      </c>
      <c r="I6" s="3"/>
    </row>
    <row r="7" spans="1:9" ht="13.5" thickBot="1" x14ac:dyDescent="0.25">
      <c r="A7" s="38">
        <v>5</v>
      </c>
      <c r="B7" s="36" t="s">
        <v>21</v>
      </c>
      <c r="C7" s="55">
        <v>184</v>
      </c>
      <c r="D7" s="55">
        <v>193</v>
      </c>
      <c r="E7" s="39">
        <v>206</v>
      </c>
      <c r="F7" s="55">
        <v>583</v>
      </c>
      <c r="G7" s="55">
        <v>583</v>
      </c>
      <c r="I7" s="3"/>
    </row>
    <row r="8" spans="1:9" ht="13.5" thickBot="1" x14ac:dyDescent="0.25">
      <c r="A8" s="38">
        <v>6</v>
      </c>
      <c r="B8" s="36" t="s">
        <v>51</v>
      </c>
      <c r="C8" s="55">
        <v>125</v>
      </c>
      <c r="D8" s="55">
        <v>193</v>
      </c>
      <c r="E8" s="39">
        <v>204</v>
      </c>
      <c r="F8" s="55">
        <v>522</v>
      </c>
      <c r="G8" s="55">
        <v>522</v>
      </c>
      <c r="I8" s="3"/>
    </row>
    <row r="9" spans="1:9" ht="13.5" thickBot="1" x14ac:dyDescent="0.25">
      <c r="A9" s="38">
        <v>7</v>
      </c>
      <c r="B9" s="36" t="s">
        <v>9</v>
      </c>
      <c r="C9" s="39">
        <v>213</v>
      </c>
      <c r="D9" s="39">
        <v>211</v>
      </c>
      <c r="E9" s="55">
        <v>195</v>
      </c>
      <c r="F9" s="55">
        <v>619</v>
      </c>
      <c r="G9" s="55">
        <v>619</v>
      </c>
      <c r="I9" s="3"/>
    </row>
    <row r="10" spans="1:9" ht="13.5" thickBot="1" x14ac:dyDescent="0.25">
      <c r="A10" s="38">
        <v>8</v>
      </c>
      <c r="B10" s="36" t="s">
        <v>79</v>
      </c>
      <c r="C10" s="55">
        <v>138</v>
      </c>
      <c r="D10" s="55">
        <v>103</v>
      </c>
      <c r="E10" s="55">
        <v>119</v>
      </c>
      <c r="F10" s="55">
        <v>360</v>
      </c>
      <c r="G10" s="55">
        <v>360</v>
      </c>
      <c r="I10" s="3"/>
    </row>
    <row r="11" spans="1:9" ht="13.5" thickBot="1" x14ac:dyDescent="0.25">
      <c r="A11" s="38">
        <v>9</v>
      </c>
      <c r="B11" s="36" t="s">
        <v>26</v>
      </c>
      <c r="C11" s="55">
        <v>183</v>
      </c>
      <c r="D11" s="55">
        <v>182</v>
      </c>
      <c r="E11" s="55">
        <v>188</v>
      </c>
      <c r="F11" s="55">
        <v>553</v>
      </c>
      <c r="G11" s="55">
        <v>553</v>
      </c>
      <c r="I11" s="3"/>
    </row>
    <row r="12" spans="1:9" ht="13.5" thickBot="1" x14ac:dyDescent="0.25">
      <c r="A12" s="38">
        <v>10</v>
      </c>
      <c r="B12" s="36" t="s">
        <v>47</v>
      </c>
      <c r="C12" s="55">
        <v>165</v>
      </c>
      <c r="D12" s="39">
        <v>202</v>
      </c>
      <c r="E12" s="55">
        <v>168</v>
      </c>
      <c r="F12" s="55">
        <v>535</v>
      </c>
      <c r="G12" s="55">
        <v>535</v>
      </c>
      <c r="I12" s="3"/>
    </row>
    <row r="13" spans="1:9" ht="13.5" thickBot="1" x14ac:dyDescent="0.25">
      <c r="A13" s="38">
        <v>11</v>
      </c>
      <c r="B13" s="36" t="s">
        <v>61</v>
      </c>
      <c r="C13" s="55">
        <v>173</v>
      </c>
      <c r="D13" s="55">
        <v>132</v>
      </c>
      <c r="E13" s="55">
        <v>149</v>
      </c>
      <c r="F13" s="55">
        <v>454</v>
      </c>
      <c r="G13" s="55">
        <v>454</v>
      </c>
      <c r="I13" s="3"/>
    </row>
    <row r="14" spans="1:9" ht="13.5" thickBot="1" x14ac:dyDescent="0.25">
      <c r="A14" s="38">
        <v>12</v>
      </c>
      <c r="B14" s="36" t="s">
        <v>19</v>
      </c>
      <c r="C14" s="55">
        <v>189</v>
      </c>
      <c r="D14" s="55">
        <v>197</v>
      </c>
      <c r="E14" s="55">
        <v>174</v>
      </c>
      <c r="F14" s="55">
        <v>560</v>
      </c>
      <c r="G14" s="55">
        <v>560</v>
      </c>
      <c r="I14" s="3"/>
    </row>
    <row r="15" spans="1:9" ht="13.5" thickBot="1" x14ac:dyDescent="0.25">
      <c r="A15" s="38">
        <v>13</v>
      </c>
      <c r="B15" s="36" t="s">
        <v>22</v>
      </c>
      <c r="C15" s="55">
        <v>167</v>
      </c>
      <c r="D15" s="55">
        <v>192</v>
      </c>
      <c r="E15" s="55">
        <v>184</v>
      </c>
      <c r="F15" s="55">
        <v>543</v>
      </c>
      <c r="G15" s="55">
        <v>543</v>
      </c>
      <c r="I15" s="3"/>
    </row>
    <row r="16" spans="1:9" ht="13.5" thickBot="1" x14ac:dyDescent="0.25">
      <c r="A16" s="38">
        <v>14</v>
      </c>
      <c r="B16" s="36" t="s">
        <v>35</v>
      </c>
      <c r="C16" s="55">
        <v>178</v>
      </c>
      <c r="D16" s="55">
        <v>145</v>
      </c>
      <c r="E16" s="55">
        <v>156</v>
      </c>
      <c r="F16" s="55">
        <v>479</v>
      </c>
      <c r="G16" s="55">
        <v>479</v>
      </c>
      <c r="I16" s="3"/>
    </row>
    <row r="17" spans="1:9" ht="13.5" thickBot="1" x14ac:dyDescent="0.25">
      <c r="A17" s="38">
        <v>15</v>
      </c>
      <c r="B17" s="36" t="s">
        <v>11</v>
      </c>
      <c r="C17" s="55">
        <v>172</v>
      </c>
      <c r="D17" s="55">
        <v>174</v>
      </c>
      <c r="E17" s="55">
        <v>186</v>
      </c>
      <c r="F17" s="55">
        <v>532</v>
      </c>
      <c r="G17" s="55">
        <v>532</v>
      </c>
      <c r="I17" s="3"/>
    </row>
    <row r="18" spans="1:9" ht="13.5" thickBot="1" x14ac:dyDescent="0.25">
      <c r="A18" s="38">
        <v>16</v>
      </c>
      <c r="B18" s="36" t="s">
        <v>32</v>
      </c>
      <c r="C18" s="55">
        <v>187</v>
      </c>
      <c r="D18" s="39">
        <v>205</v>
      </c>
      <c r="E18" s="55">
        <v>157</v>
      </c>
      <c r="F18" s="55">
        <v>549</v>
      </c>
      <c r="G18" s="55">
        <v>549</v>
      </c>
      <c r="I18" s="3"/>
    </row>
    <row r="19" spans="1:9" ht="13.5" thickBot="1" x14ac:dyDescent="0.25">
      <c r="A19" s="38">
        <v>17</v>
      </c>
      <c r="B19" s="36" t="s">
        <v>12</v>
      </c>
      <c r="C19" s="55">
        <v>168</v>
      </c>
      <c r="D19" s="55">
        <v>165</v>
      </c>
      <c r="E19" s="55">
        <v>190</v>
      </c>
      <c r="F19" s="55">
        <v>523</v>
      </c>
      <c r="G19" s="55">
        <v>523</v>
      </c>
      <c r="I19" s="3"/>
    </row>
    <row r="20" spans="1:9" ht="13.5" thickBot="1" x14ac:dyDescent="0.25">
      <c r="A20" s="38">
        <v>18</v>
      </c>
      <c r="B20" s="36" t="s">
        <v>60</v>
      </c>
      <c r="C20" s="55">
        <v>174</v>
      </c>
      <c r="D20" s="55">
        <v>140</v>
      </c>
      <c r="E20" s="55">
        <v>140</v>
      </c>
      <c r="F20" s="55">
        <v>454</v>
      </c>
      <c r="G20" s="55">
        <v>454</v>
      </c>
      <c r="I20" s="3"/>
    </row>
    <row r="21" spans="1:9" ht="13.5" thickBot="1" x14ac:dyDescent="0.25">
      <c r="A21" s="38">
        <v>19</v>
      </c>
      <c r="B21" s="36" t="s">
        <v>13</v>
      </c>
      <c r="C21" s="55">
        <v>180</v>
      </c>
      <c r="D21" s="40">
        <v>288</v>
      </c>
      <c r="E21" s="55">
        <v>171</v>
      </c>
      <c r="F21" s="55">
        <v>639</v>
      </c>
      <c r="G21" s="55">
        <v>639</v>
      </c>
      <c r="I21" s="3"/>
    </row>
    <row r="22" spans="1:9" ht="13.5" thickBot="1" x14ac:dyDescent="0.25">
      <c r="A22" s="38">
        <v>20</v>
      </c>
      <c r="B22" s="36" t="s">
        <v>24</v>
      </c>
      <c r="C22" s="55">
        <v>157</v>
      </c>
      <c r="D22" s="39">
        <v>210</v>
      </c>
      <c r="E22" s="55">
        <v>164</v>
      </c>
      <c r="F22" s="55">
        <v>531</v>
      </c>
      <c r="G22" s="55">
        <v>531</v>
      </c>
      <c r="I22" s="3"/>
    </row>
    <row r="23" spans="1:9" ht="13.5" thickBot="1" x14ac:dyDescent="0.25">
      <c r="A23" s="38">
        <v>21</v>
      </c>
      <c r="B23" s="36" t="s">
        <v>56</v>
      </c>
      <c r="C23" s="55">
        <v>161</v>
      </c>
      <c r="D23" s="55">
        <v>171</v>
      </c>
      <c r="E23" s="55">
        <v>179</v>
      </c>
      <c r="F23" s="55">
        <v>511</v>
      </c>
      <c r="G23" s="55">
        <v>511</v>
      </c>
      <c r="I23" s="3"/>
    </row>
    <row r="24" spans="1:9" ht="13.5" thickBot="1" x14ac:dyDescent="0.25">
      <c r="A24" s="38">
        <v>22</v>
      </c>
      <c r="B24" s="36" t="s">
        <v>43</v>
      </c>
      <c r="C24" s="55">
        <v>149</v>
      </c>
      <c r="D24" s="55">
        <v>164</v>
      </c>
      <c r="E24" s="55">
        <v>160</v>
      </c>
      <c r="F24" s="55">
        <v>473</v>
      </c>
      <c r="G24" s="55">
        <v>473</v>
      </c>
      <c r="I24" s="3"/>
    </row>
    <row r="25" spans="1:9" ht="13.5" thickBot="1" x14ac:dyDescent="0.25">
      <c r="A25" s="38">
        <v>23</v>
      </c>
      <c r="B25" s="36" t="s">
        <v>59</v>
      </c>
      <c r="C25" s="55">
        <v>179</v>
      </c>
      <c r="D25" s="55">
        <v>171</v>
      </c>
      <c r="E25" s="55">
        <v>195</v>
      </c>
      <c r="F25" s="55">
        <v>545</v>
      </c>
      <c r="G25" s="55">
        <v>545</v>
      </c>
      <c r="I25" s="3"/>
    </row>
    <row r="26" spans="1:9" ht="13.5" thickBot="1" x14ac:dyDescent="0.25">
      <c r="A26" s="38">
        <v>24</v>
      </c>
      <c r="B26" s="36" t="s">
        <v>34</v>
      </c>
      <c r="C26" s="39">
        <v>211</v>
      </c>
      <c r="D26" s="55">
        <v>178</v>
      </c>
      <c r="E26" s="55">
        <v>195</v>
      </c>
      <c r="F26" s="55">
        <v>584</v>
      </c>
      <c r="G26" s="55">
        <v>584</v>
      </c>
      <c r="I26" s="3"/>
    </row>
    <row r="27" spans="1:9" ht="13.5" thickBot="1" x14ac:dyDescent="0.25">
      <c r="A27" s="38">
        <v>25</v>
      </c>
      <c r="B27" s="36" t="s">
        <v>15</v>
      </c>
      <c r="C27" s="55">
        <v>163</v>
      </c>
      <c r="D27" s="39">
        <v>234</v>
      </c>
      <c r="E27" s="55">
        <v>180</v>
      </c>
      <c r="F27" s="55">
        <v>577</v>
      </c>
      <c r="G27" s="55">
        <v>577</v>
      </c>
      <c r="I27" s="3"/>
    </row>
    <row r="28" spans="1:9" ht="13.5" thickBot="1" x14ac:dyDescent="0.25">
      <c r="A28" s="38">
        <v>26</v>
      </c>
      <c r="B28" s="36" t="s">
        <v>33</v>
      </c>
      <c r="C28" s="55">
        <v>139</v>
      </c>
      <c r="D28" s="55">
        <v>190</v>
      </c>
      <c r="E28" s="55">
        <v>137</v>
      </c>
      <c r="F28" s="55">
        <v>466</v>
      </c>
      <c r="G28" s="55">
        <v>466</v>
      </c>
      <c r="I28" s="3"/>
    </row>
    <row r="29" spans="1:9" ht="13.5" thickBot="1" x14ac:dyDescent="0.25">
      <c r="A29" s="38">
        <v>27</v>
      </c>
      <c r="B29" s="36" t="s">
        <v>66</v>
      </c>
      <c r="C29" s="55">
        <v>116</v>
      </c>
      <c r="D29" s="55">
        <v>150</v>
      </c>
      <c r="E29" s="55">
        <v>161</v>
      </c>
      <c r="F29" s="55">
        <v>427</v>
      </c>
      <c r="G29" s="55">
        <v>427</v>
      </c>
      <c r="I29" s="3"/>
    </row>
    <row r="30" spans="1:9" ht="13.5" thickBot="1" x14ac:dyDescent="0.25">
      <c r="A30" s="38">
        <v>28</v>
      </c>
      <c r="B30" s="36" t="s">
        <v>62</v>
      </c>
      <c r="C30" s="55">
        <v>170</v>
      </c>
      <c r="D30" s="39">
        <v>217</v>
      </c>
      <c r="E30" s="55">
        <v>181</v>
      </c>
      <c r="F30" s="55">
        <v>568</v>
      </c>
      <c r="G30" s="55">
        <v>568</v>
      </c>
      <c r="I30" s="3"/>
    </row>
    <row r="31" spans="1:9" ht="13.5" thickBot="1" x14ac:dyDescent="0.25">
      <c r="A31" s="38">
        <v>29</v>
      </c>
      <c r="B31" s="36" t="s">
        <v>17</v>
      </c>
      <c r="C31" s="55">
        <v>173</v>
      </c>
      <c r="D31" s="55">
        <v>184</v>
      </c>
      <c r="E31" s="55">
        <v>133</v>
      </c>
      <c r="F31" s="55">
        <v>490</v>
      </c>
      <c r="G31" s="55">
        <v>490</v>
      </c>
      <c r="I31" s="3"/>
    </row>
    <row r="32" spans="1:9" ht="13.5" thickBot="1" x14ac:dyDescent="0.25">
      <c r="A32" s="38">
        <v>30</v>
      </c>
      <c r="B32" s="36" t="s">
        <v>50</v>
      </c>
      <c r="C32" s="39">
        <v>205</v>
      </c>
      <c r="D32" s="55">
        <v>174</v>
      </c>
      <c r="E32" s="55">
        <v>179</v>
      </c>
      <c r="F32" s="55">
        <v>558</v>
      </c>
      <c r="G32" s="55">
        <v>558</v>
      </c>
      <c r="H32" s="4"/>
      <c r="I32" s="3"/>
    </row>
    <row r="33" spans="1:9" ht="13.5" thickBot="1" x14ac:dyDescent="0.25">
      <c r="A33" s="110"/>
      <c r="B33" s="108"/>
      <c r="C33" s="111"/>
      <c r="D33" s="109"/>
      <c r="E33" s="111"/>
      <c r="F33" s="109"/>
      <c r="G33" s="109"/>
      <c r="H33" s="4"/>
      <c r="I33" s="3"/>
    </row>
    <row r="34" spans="1:9" x14ac:dyDescent="0.2">
      <c r="A34" s="107"/>
      <c r="B34" s="108"/>
      <c r="C34" s="109"/>
      <c r="D34" s="109"/>
      <c r="E34" s="109"/>
      <c r="F34" s="16">
        <f>SUM(F3:F33)</f>
        <v>15740</v>
      </c>
      <c r="G34" s="16">
        <f>COUNT(C3:E32)</f>
        <v>90</v>
      </c>
      <c r="H34" s="4">
        <f>SUM(F34/G34)</f>
        <v>174.88888888888889</v>
      </c>
    </row>
    <row r="35" spans="1:9" x14ac:dyDescent="0.2">
      <c r="B35" s="82"/>
      <c r="C35" s="103"/>
      <c r="D35" s="103"/>
      <c r="E35" s="103"/>
      <c r="F35" s="16"/>
      <c r="G35" s="16"/>
      <c r="H35" s="4"/>
    </row>
    <row r="36" spans="1:9" ht="13.5" thickBot="1" x14ac:dyDescent="0.25">
      <c r="A36" s="140">
        <v>45782</v>
      </c>
      <c r="B36" s="141"/>
      <c r="C36" s="141"/>
      <c r="D36" s="141"/>
      <c r="E36" s="141"/>
      <c r="F36" s="141"/>
      <c r="G36" s="141"/>
    </row>
    <row r="37" spans="1:9" ht="13.5" thickBot="1" x14ac:dyDescent="0.25">
      <c r="A37" s="42" t="s">
        <v>3</v>
      </c>
      <c r="B37" s="43" t="s">
        <v>4</v>
      </c>
      <c r="C37" s="42" t="s">
        <v>27</v>
      </c>
      <c r="D37" s="42" t="s">
        <v>28</v>
      </c>
      <c r="E37" s="42" t="s">
        <v>29</v>
      </c>
      <c r="F37" s="42" t="s">
        <v>30</v>
      </c>
      <c r="G37" s="42" t="s">
        <v>5</v>
      </c>
    </row>
    <row r="38" spans="1:9" ht="13.5" thickBot="1" x14ac:dyDescent="0.25">
      <c r="A38" s="38">
        <v>1</v>
      </c>
      <c r="B38" s="115" t="s">
        <v>25</v>
      </c>
      <c r="C38" s="119">
        <v>159</v>
      </c>
      <c r="D38" s="119">
        <v>153</v>
      </c>
      <c r="E38" s="119">
        <v>178</v>
      </c>
      <c r="F38" s="117">
        <v>490</v>
      </c>
      <c r="G38" s="119">
        <v>490</v>
      </c>
    </row>
    <row r="39" spans="1:9" ht="13.5" thickBot="1" x14ac:dyDescent="0.25">
      <c r="A39" s="38">
        <v>2</v>
      </c>
      <c r="B39" s="36" t="s">
        <v>37</v>
      </c>
      <c r="C39" s="116">
        <v>225</v>
      </c>
      <c r="D39" s="116">
        <v>221</v>
      </c>
      <c r="E39" s="116">
        <v>211</v>
      </c>
      <c r="F39" s="117">
        <v>657</v>
      </c>
      <c r="G39" s="117">
        <v>657</v>
      </c>
    </row>
    <row r="40" spans="1:9" ht="13.5" thickBot="1" x14ac:dyDescent="0.25">
      <c r="A40" s="38">
        <v>3</v>
      </c>
      <c r="B40" s="36" t="s">
        <v>38</v>
      </c>
      <c r="C40" s="116">
        <v>222</v>
      </c>
      <c r="D40" s="117">
        <v>182</v>
      </c>
      <c r="E40" s="117">
        <v>180</v>
      </c>
      <c r="F40" s="117">
        <v>584</v>
      </c>
      <c r="G40" s="117">
        <v>584</v>
      </c>
    </row>
    <row r="41" spans="1:9" ht="13.5" thickBot="1" x14ac:dyDescent="0.25">
      <c r="A41" s="38">
        <v>4</v>
      </c>
      <c r="B41" s="36" t="s">
        <v>63</v>
      </c>
      <c r="C41" s="117">
        <v>140</v>
      </c>
      <c r="D41" s="117">
        <v>159</v>
      </c>
      <c r="E41" s="117">
        <v>177</v>
      </c>
      <c r="F41" s="117">
        <v>476</v>
      </c>
      <c r="G41" s="117">
        <v>476</v>
      </c>
    </row>
    <row r="42" spans="1:9" ht="13.5" thickBot="1" x14ac:dyDescent="0.25">
      <c r="A42" s="38">
        <v>5</v>
      </c>
      <c r="B42" s="36" t="s">
        <v>21</v>
      </c>
      <c r="C42" s="117">
        <v>183</v>
      </c>
      <c r="D42" s="117">
        <v>166</v>
      </c>
      <c r="E42" s="117">
        <v>192</v>
      </c>
      <c r="F42" s="117">
        <v>541</v>
      </c>
      <c r="G42" s="117">
        <v>541</v>
      </c>
    </row>
    <row r="43" spans="1:9" ht="13.5" thickBot="1" x14ac:dyDescent="0.25">
      <c r="A43" s="38">
        <v>6</v>
      </c>
      <c r="B43" s="36" t="s">
        <v>51</v>
      </c>
      <c r="C43" s="116">
        <v>220</v>
      </c>
      <c r="D43" s="117">
        <v>171</v>
      </c>
      <c r="E43" s="117">
        <v>171</v>
      </c>
      <c r="F43" s="117">
        <v>562</v>
      </c>
      <c r="G43" s="117">
        <v>562</v>
      </c>
    </row>
    <row r="44" spans="1:9" ht="13.5" thickBot="1" x14ac:dyDescent="0.25">
      <c r="A44" s="38">
        <v>7</v>
      </c>
      <c r="B44" s="36" t="s">
        <v>9</v>
      </c>
      <c r="C44" s="117">
        <v>169</v>
      </c>
      <c r="D44" s="117">
        <v>168</v>
      </c>
      <c r="E44" s="117">
        <v>181</v>
      </c>
      <c r="F44" s="117">
        <v>518</v>
      </c>
      <c r="G44" s="117">
        <v>518</v>
      </c>
    </row>
    <row r="45" spans="1:9" ht="13.5" thickBot="1" x14ac:dyDescent="0.25">
      <c r="A45" s="38">
        <v>8</v>
      </c>
      <c r="B45" s="36" t="s">
        <v>10</v>
      </c>
      <c r="C45" s="117">
        <v>192</v>
      </c>
      <c r="D45" s="117">
        <v>160</v>
      </c>
      <c r="E45" s="117">
        <v>176</v>
      </c>
      <c r="F45" s="117">
        <v>528</v>
      </c>
      <c r="G45" s="117">
        <v>528</v>
      </c>
    </row>
    <row r="46" spans="1:9" ht="13.5" thickBot="1" x14ac:dyDescent="0.25">
      <c r="A46" s="38">
        <v>9</v>
      </c>
      <c r="B46" s="36" t="s">
        <v>23</v>
      </c>
      <c r="C46" s="117">
        <v>133</v>
      </c>
      <c r="D46" s="117">
        <v>135</v>
      </c>
      <c r="E46" s="117">
        <v>115</v>
      </c>
      <c r="F46" s="117">
        <v>383</v>
      </c>
      <c r="G46" s="117">
        <v>383</v>
      </c>
    </row>
    <row r="47" spans="1:9" ht="13.5" thickBot="1" x14ac:dyDescent="0.25">
      <c r="A47" s="38">
        <v>10</v>
      </c>
      <c r="B47" s="36" t="s">
        <v>26</v>
      </c>
      <c r="C47" s="117">
        <v>175</v>
      </c>
      <c r="D47" s="116">
        <v>204</v>
      </c>
      <c r="E47" s="116">
        <v>226</v>
      </c>
      <c r="F47" s="117">
        <v>605</v>
      </c>
      <c r="G47" s="117">
        <v>605</v>
      </c>
    </row>
    <row r="48" spans="1:9" ht="13.5" thickBot="1" x14ac:dyDescent="0.25">
      <c r="A48" s="38">
        <v>11</v>
      </c>
      <c r="B48" s="36" t="s">
        <v>47</v>
      </c>
      <c r="C48" s="116">
        <v>200</v>
      </c>
      <c r="D48" s="117">
        <v>170</v>
      </c>
      <c r="E48" s="116">
        <v>211</v>
      </c>
      <c r="F48" s="117">
        <v>581</v>
      </c>
      <c r="G48" s="117">
        <v>581</v>
      </c>
    </row>
    <row r="49" spans="1:7" ht="13.5" thickBot="1" x14ac:dyDescent="0.25">
      <c r="A49" s="38">
        <v>12</v>
      </c>
      <c r="B49" s="36" t="s">
        <v>19</v>
      </c>
      <c r="C49" s="117">
        <v>173</v>
      </c>
      <c r="D49" s="117">
        <v>188</v>
      </c>
      <c r="E49" s="117">
        <v>169</v>
      </c>
      <c r="F49" s="117">
        <v>530</v>
      </c>
      <c r="G49" s="117">
        <v>530</v>
      </c>
    </row>
    <row r="50" spans="1:7" ht="13.5" thickBot="1" x14ac:dyDescent="0.25">
      <c r="A50" s="38">
        <v>13</v>
      </c>
      <c r="B50" s="36" t="s">
        <v>57</v>
      </c>
      <c r="C50" s="117">
        <v>143</v>
      </c>
      <c r="D50" s="117">
        <v>124</v>
      </c>
      <c r="E50" s="117">
        <v>169</v>
      </c>
      <c r="F50" s="117">
        <v>436</v>
      </c>
      <c r="G50" s="117">
        <v>436</v>
      </c>
    </row>
    <row r="51" spans="1:7" ht="13.5" thickBot="1" x14ac:dyDescent="0.25">
      <c r="A51" s="38">
        <v>14</v>
      </c>
      <c r="B51" s="36" t="s">
        <v>11</v>
      </c>
      <c r="C51" s="117">
        <v>190</v>
      </c>
      <c r="D51" s="116">
        <v>204</v>
      </c>
      <c r="E51" s="117">
        <v>184</v>
      </c>
      <c r="F51" s="117">
        <v>578</v>
      </c>
      <c r="G51" s="117">
        <v>578</v>
      </c>
    </row>
    <row r="52" spans="1:7" ht="13.5" thickBot="1" x14ac:dyDescent="0.25">
      <c r="A52" s="38">
        <v>15</v>
      </c>
      <c r="B52" s="36" t="s">
        <v>69</v>
      </c>
      <c r="C52" s="117">
        <v>182</v>
      </c>
      <c r="D52" s="117">
        <v>184</v>
      </c>
      <c r="E52" s="118">
        <v>258</v>
      </c>
      <c r="F52" s="117">
        <v>624</v>
      </c>
      <c r="G52" s="117">
        <v>624</v>
      </c>
    </row>
    <row r="53" spans="1:7" ht="13.5" thickBot="1" x14ac:dyDescent="0.25">
      <c r="A53" s="38">
        <v>16</v>
      </c>
      <c r="B53" s="36" t="s">
        <v>32</v>
      </c>
      <c r="C53" s="117">
        <v>194</v>
      </c>
      <c r="D53" s="116">
        <v>223</v>
      </c>
      <c r="E53" s="117">
        <v>191</v>
      </c>
      <c r="F53" s="117">
        <v>608</v>
      </c>
      <c r="G53" s="117">
        <v>608</v>
      </c>
    </row>
    <row r="54" spans="1:7" ht="13.5" thickBot="1" x14ac:dyDescent="0.25">
      <c r="A54" s="38">
        <v>17</v>
      </c>
      <c r="B54" s="36" t="s">
        <v>13</v>
      </c>
      <c r="C54" s="117">
        <v>159</v>
      </c>
      <c r="D54" s="117">
        <v>156</v>
      </c>
      <c r="E54" s="116">
        <v>200</v>
      </c>
      <c r="F54" s="117">
        <v>515</v>
      </c>
      <c r="G54" s="117">
        <v>515</v>
      </c>
    </row>
    <row r="55" spans="1:7" ht="13.5" thickBot="1" x14ac:dyDescent="0.25">
      <c r="A55" s="38">
        <v>18</v>
      </c>
      <c r="B55" s="36" t="s">
        <v>39</v>
      </c>
      <c r="C55" s="117">
        <v>145</v>
      </c>
      <c r="D55" s="117">
        <v>114</v>
      </c>
      <c r="E55" s="117">
        <v>190</v>
      </c>
      <c r="F55" s="117">
        <v>449</v>
      </c>
      <c r="G55" s="117">
        <v>449</v>
      </c>
    </row>
    <row r="56" spans="1:7" ht="13.5" thickBot="1" x14ac:dyDescent="0.25">
      <c r="A56" s="38">
        <v>19</v>
      </c>
      <c r="B56" s="36" t="s">
        <v>44</v>
      </c>
      <c r="C56" s="117">
        <v>144</v>
      </c>
      <c r="D56" s="117">
        <v>144</v>
      </c>
      <c r="E56" s="117">
        <v>146</v>
      </c>
      <c r="F56" s="117">
        <v>434</v>
      </c>
      <c r="G56" s="117">
        <v>434</v>
      </c>
    </row>
    <row r="57" spans="1:7" ht="13.5" thickBot="1" x14ac:dyDescent="0.25">
      <c r="A57" s="38">
        <v>20</v>
      </c>
      <c r="B57" s="36" t="s">
        <v>34</v>
      </c>
      <c r="C57" s="117">
        <v>189</v>
      </c>
      <c r="D57" s="117">
        <v>159</v>
      </c>
      <c r="E57" s="117">
        <v>168</v>
      </c>
      <c r="F57" s="117">
        <v>516</v>
      </c>
      <c r="G57" s="117">
        <v>516</v>
      </c>
    </row>
    <row r="58" spans="1:7" ht="13.5" thickBot="1" x14ac:dyDescent="0.25">
      <c r="A58" s="38">
        <v>21</v>
      </c>
      <c r="B58" s="36" t="s">
        <v>15</v>
      </c>
      <c r="C58" s="116">
        <v>203</v>
      </c>
      <c r="D58" s="116">
        <v>205</v>
      </c>
      <c r="E58" s="117">
        <v>175</v>
      </c>
      <c r="F58" s="117">
        <v>583</v>
      </c>
      <c r="G58" s="117">
        <v>583</v>
      </c>
    </row>
    <row r="59" spans="1:7" ht="13.5" thickBot="1" x14ac:dyDescent="0.25">
      <c r="A59" s="38">
        <v>22</v>
      </c>
      <c r="B59" s="36" t="s">
        <v>82</v>
      </c>
      <c r="C59" s="117">
        <v>154</v>
      </c>
      <c r="D59" s="117">
        <v>128</v>
      </c>
      <c r="E59" s="117">
        <v>184</v>
      </c>
      <c r="F59" s="117">
        <v>466</v>
      </c>
      <c r="G59" s="117">
        <v>466</v>
      </c>
    </row>
    <row r="60" spans="1:7" ht="13.5" thickBot="1" x14ac:dyDescent="0.25">
      <c r="A60" s="38">
        <v>23</v>
      </c>
      <c r="B60" s="36" t="s">
        <v>33</v>
      </c>
      <c r="C60" s="117">
        <v>143</v>
      </c>
      <c r="D60" s="117">
        <v>116</v>
      </c>
      <c r="E60" s="117">
        <v>177</v>
      </c>
      <c r="F60" s="117">
        <v>436</v>
      </c>
      <c r="G60" s="117">
        <v>436</v>
      </c>
    </row>
    <row r="61" spans="1:7" ht="13.5" thickBot="1" x14ac:dyDescent="0.25">
      <c r="A61" s="38">
        <v>24</v>
      </c>
      <c r="B61" s="36" t="s">
        <v>16</v>
      </c>
      <c r="C61" s="117">
        <v>174</v>
      </c>
      <c r="D61" s="117">
        <v>180</v>
      </c>
      <c r="E61" s="117">
        <v>192</v>
      </c>
      <c r="F61" s="117">
        <v>546</v>
      </c>
      <c r="G61" s="117">
        <v>546</v>
      </c>
    </row>
    <row r="62" spans="1:7" ht="13.5" thickBot="1" x14ac:dyDescent="0.25">
      <c r="A62" s="38">
        <v>25</v>
      </c>
      <c r="B62" s="36" t="s">
        <v>48</v>
      </c>
      <c r="C62" s="116">
        <v>234</v>
      </c>
      <c r="D62" s="117">
        <v>191</v>
      </c>
      <c r="E62" s="117">
        <v>165</v>
      </c>
      <c r="F62" s="117">
        <v>590</v>
      </c>
      <c r="G62" s="117">
        <v>590</v>
      </c>
    </row>
    <row r="63" spans="1:7" ht="13.5" thickBot="1" x14ac:dyDescent="0.25">
      <c r="A63" s="38">
        <v>26</v>
      </c>
      <c r="B63" s="36" t="s">
        <v>66</v>
      </c>
      <c r="C63" s="117">
        <v>159</v>
      </c>
      <c r="D63" s="117">
        <v>125</v>
      </c>
      <c r="E63" s="117">
        <v>175</v>
      </c>
      <c r="F63" s="117">
        <v>459</v>
      </c>
      <c r="G63" s="117">
        <v>459</v>
      </c>
    </row>
    <row r="64" spans="1:7" ht="13.5" thickBot="1" x14ac:dyDescent="0.25">
      <c r="A64" s="38">
        <v>27</v>
      </c>
      <c r="B64" s="36" t="s">
        <v>58</v>
      </c>
      <c r="C64" s="117"/>
      <c r="D64" s="117">
        <v>150</v>
      </c>
      <c r="E64" s="117">
        <v>176</v>
      </c>
      <c r="F64" s="117">
        <v>326</v>
      </c>
      <c r="G64" s="117">
        <v>326</v>
      </c>
    </row>
    <row r="65" spans="1:8" ht="13.5" thickBot="1" x14ac:dyDescent="0.25">
      <c r="A65" s="38">
        <v>28</v>
      </c>
      <c r="B65" s="36" t="s">
        <v>17</v>
      </c>
      <c r="C65" s="117">
        <v>169</v>
      </c>
      <c r="D65" s="117">
        <v>125</v>
      </c>
      <c r="E65" s="117">
        <v>157</v>
      </c>
      <c r="F65" s="117">
        <v>451</v>
      </c>
      <c r="G65" s="117">
        <v>451</v>
      </c>
    </row>
    <row r="66" spans="1:8" ht="13.5" thickBot="1" x14ac:dyDescent="0.25">
      <c r="A66" s="38">
        <v>29</v>
      </c>
      <c r="B66" s="36" t="s">
        <v>50</v>
      </c>
      <c r="C66" s="118">
        <v>257</v>
      </c>
      <c r="D66" s="117">
        <v>160</v>
      </c>
      <c r="E66" s="117">
        <v>179</v>
      </c>
      <c r="F66" s="117">
        <v>596</v>
      </c>
      <c r="G66" s="117">
        <v>596</v>
      </c>
    </row>
    <row r="67" spans="1:8" ht="13.5" thickBot="1" x14ac:dyDescent="0.25">
      <c r="A67" s="38">
        <v>30</v>
      </c>
      <c r="B67" s="36"/>
      <c r="C67" s="39"/>
      <c r="D67" s="55"/>
      <c r="E67" s="39"/>
      <c r="F67" s="55"/>
      <c r="G67" s="55"/>
      <c r="H67" s="4"/>
    </row>
    <row r="68" spans="1:8" x14ac:dyDescent="0.2">
      <c r="A68" s="110"/>
      <c r="B68" s="108"/>
      <c r="C68" s="111"/>
      <c r="D68" s="109"/>
      <c r="E68" s="111"/>
      <c r="F68" s="109"/>
      <c r="G68" s="109"/>
      <c r="H68" s="4"/>
    </row>
    <row r="69" spans="1:8" x14ac:dyDescent="0.2">
      <c r="B69" s="82"/>
      <c r="C69" s="103"/>
      <c r="D69" s="103"/>
      <c r="E69" s="103"/>
      <c r="F69" s="16">
        <f>SUM(F38:F68)</f>
        <v>15068</v>
      </c>
      <c r="G69" s="16">
        <f>COUNT(C38:E67)</f>
        <v>86</v>
      </c>
      <c r="H69" s="4">
        <f>SUM(F69/G69)</f>
        <v>175.2093023255814</v>
      </c>
    </row>
    <row r="70" spans="1:8" x14ac:dyDescent="0.2">
      <c r="A70" s="81"/>
      <c r="B70" s="82"/>
      <c r="C70" s="103"/>
      <c r="D70" s="103"/>
      <c r="E70" s="103"/>
      <c r="F70" s="103"/>
      <c r="G70" s="103"/>
    </row>
    <row r="71" spans="1:8" ht="13.5" thickBot="1" x14ac:dyDescent="0.25">
      <c r="A71" s="140">
        <f>SUM(A36)+7</f>
        <v>45789</v>
      </c>
      <c r="B71" s="141"/>
      <c r="C71" s="141"/>
      <c r="D71" s="141"/>
      <c r="E71" s="141"/>
      <c r="F71" s="141"/>
      <c r="G71" s="141"/>
    </row>
    <row r="72" spans="1:8" ht="13.5" thickBot="1" x14ac:dyDescent="0.25">
      <c r="A72" s="42" t="s">
        <v>3</v>
      </c>
      <c r="B72" s="43" t="s">
        <v>4</v>
      </c>
      <c r="C72" s="42" t="s">
        <v>27</v>
      </c>
      <c r="D72" s="42" t="s">
        <v>28</v>
      </c>
      <c r="E72" s="42" t="s">
        <v>29</v>
      </c>
      <c r="F72" s="42" t="s">
        <v>30</v>
      </c>
      <c r="G72" s="42" t="s">
        <v>5</v>
      </c>
    </row>
    <row r="73" spans="1:8" ht="13.5" thickBot="1" x14ac:dyDescent="0.25">
      <c r="A73" s="38">
        <v>1</v>
      </c>
      <c r="B73" s="36" t="s">
        <v>25</v>
      </c>
      <c r="C73" s="55">
        <v>146</v>
      </c>
      <c r="D73" s="55">
        <v>142</v>
      </c>
      <c r="E73" s="55">
        <v>169</v>
      </c>
      <c r="F73" s="55">
        <v>457</v>
      </c>
      <c r="G73" s="55">
        <v>457</v>
      </c>
    </row>
    <row r="74" spans="1:8" ht="13.5" thickBot="1" x14ac:dyDescent="0.25">
      <c r="A74" s="38">
        <v>2</v>
      </c>
      <c r="B74" s="36" t="s">
        <v>37</v>
      </c>
      <c r="C74" s="39">
        <v>201</v>
      </c>
      <c r="D74" s="55">
        <v>177</v>
      </c>
      <c r="E74" s="39">
        <v>215</v>
      </c>
      <c r="F74" s="55">
        <v>593</v>
      </c>
      <c r="G74" s="55">
        <v>593</v>
      </c>
    </row>
    <row r="75" spans="1:8" ht="13.5" thickBot="1" x14ac:dyDescent="0.25">
      <c r="A75" s="38">
        <v>3</v>
      </c>
      <c r="B75" s="36" t="s">
        <v>38</v>
      </c>
      <c r="C75" s="55">
        <v>198</v>
      </c>
      <c r="D75" s="55">
        <v>194</v>
      </c>
      <c r="E75" s="55">
        <v>188</v>
      </c>
      <c r="F75" s="55">
        <v>580</v>
      </c>
      <c r="G75" s="55">
        <v>580</v>
      </c>
    </row>
    <row r="76" spans="1:8" ht="13.5" thickBot="1" x14ac:dyDescent="0.25">
      <c r="A76" s="38">
        <v>4</v>
      </c>
      <c r="B76" s="36" t="s">
        <v>63</v>
      </c>
      <c r="C76" s="55">
        <v>166</v>
      </c>
      <c r="D76" s="55">
        <v>175</v>
      </c>
      <c r="E76" s="55">
        <v>165</v>
      </c>
      <c r="F76" s="55">
        <v>506</v>
      </c>
      <c r="G76" s="55">
        <v>506</v>
      </c>
    </row>
    <row r="77" spans="1:8" ht="13.5" thickBot="1" x14ac:dyDescent="0.25">
      <c r="A77" s="38">
        <v>5</v>
      </c>
      <c r="B77" s="36" t="s">
        <v>70</v>
      </c>
      <c r="C77" s="55">
        <v>187</v>
      </c>
      <c r="D77" s="55">
        <v>146</v>
      </c>
      <c r="E77" s="55">
        <v>183</v>
      </c>
      <c r="F77" s="55">
        <v>516</v>
      </c>
      <c r="G77" s="55">
        <v>516</v>
      </c>
    </row>
    <row r="78" spans="1:8" ht="13.5" thickBot="1" x14ac:dyDescent="0.25">
      <c r="A78" s="38">
        <v>6</v>
      </c>
      <c r="B78" s="36" t="s">
        <v>21</v>
      </c>
      <c r="C78" s="55">
        <v>154</v>
      </c>
      <c r="D78" s="55">
        <v>185</v>
      </c>
      <c r="E78" s="55">
        <v>128</v>
      </c>
      <c r="F78" s="55">
        <v>467</v>
      </c>
      <c r="G78" s="55">
        <v>467</v>
      </c>
    </row>
    <row r="79" spans="1:8" ht="13.5" thickBot="1" x14ac:dyDescent="0.25">
      <c r="A79" s="38">
        <v>7</v>
      </c>
      <c r="B79" s="36" t="s">
        <v>9</v>
      </c>
      <c r="C79" s="55">
        <v>135</v>
      </c>
      <c r="D79" s="39">
        <v>224</v>
      </c>
      <c r="E79" s="40">
        <v>267</v>
      </c>
      <c r="F79" s="55">
        <v>626</v>
      </c>
      <c r="G79" s="55">
        <v>626</v>
      </c>
    </row>
    <row r="80" spans="1:8" ht="13.5" thickBot="1" x14ac:dyDescent="0.25">
      <c r="A80" s="38">
        <v>8</v>
      </c>
      <c r="B80" s="36" t="s">
        <v>54</v>
      </c>
      <c r="C80" s="55">
        <v>198</v>
      </c>
      <c r="D80" s="55">
        <v>165</v>
      </c>
      <c r="E80" s="55"/>
      <c r="F80" s="55">
        <v>363</v>
      </c>
      <c r="G80" s="55">
        <v>363</v>
      </c>
    </row>
    <row r="81" spans="1:7" ht="13.5" thickBot="1" x14ac:dyDescent="0.25">
      <c r="A81" s="38">
        <v>9</v>
      </c>
      <c r="B81" s="36" t="s">
        <v>79</v>
      </c>
      <c r="C81" s="55">
        <v>122</v>
      </c>
      <c r="D81" s="55">
        <v>111</v>
      </c>
      <c r="E81" s="55">
        <v>88</v>
      </c>
      <c r="F81" s="55">
        <v>321</v>
      </c>
      <c r="G81" s="55">
        <v>321</v>
      </c>
    </row>
    <row r="82" spans="1:7" ht="13.5" thickBot="1" x14ac:dyDescent="0.25">
      <c r="A82" s="38">
        <v>10</v>
      </c>
      <c r="B82" s="36" t="s">
        <v>26</v>
      </c>
      <c r="C82" s="55">
        <v>169</v>
      </c>
      <c r="D82" s="55">
        <v>184</v>
      </c>
      <c r="E82" s="39">
        <v>211</v>
      </c>
      <c r="F82" s="55">
        <v>564</v>
      </c>
      <c r="G82" s="55">
        <v>564</v>
      </c>
    </row>
    <row r="83" spans="1:7" ht="13.5" thickBot="1" x14ac:dyDescent="0.25">
      <c r="A83" s="38">
        <v>11</v>
      </c>
      <c r="B83" s="36" t="s">
        <v>47</v>
      </c>
      <c r="C83" s="55">
        <v>189</v>
      </c>
      <c r="D83" s="55">
        <v>172</v>
      </c>
      <c r="E83" s="55">
        <v>184</v>
      </c>
      <c r="F83" s="55">
        <v>545</v>
      </c>
      <c r="G83" s="55">
        <v>545</v>
      </c>
    </row>
    <row r="84" spans="1:7" ht="13.5" thickBot="1" x14ac:dyDescent="0.25">
      <c r="A84" s="38">
        <v>12</v>
      </c>
      <c r="B84" s="36" t="s">
        <v>61</v>
      </c>
      <c r="C84" s="55">
        <v>163</v>
      </c>
      <c r="D84" s="55">
        <v>117</v>
      </c>
      <c r="E84" s="55">
        <v>139</v>
      </c>
      <c r="F84" s="55">
        <v>419</v>
      </c>
      <c r="G84" s="55">
        <v>419</v>
      </c>
    </row>
    <row r="85" spans="1:7" ht="13.5" thickBot="1" x14ac:dyDescent="0.25">
      <c r="A85" s="38">
        <v>13</v>
      </c>
      <c r="B85" s="36" t="s">
        <v>35</v>
      </c>
      <c r="C85" s="55">
        <v>157</v>
      </c>
      <c r="D85" s="55">
        <v>169</v>
      </c>
      <c r="E85" s="55">
        <v>189</v>
      </c>
      <c r="F85" s="55">
        <v>515</v>
      </c>
      <c r="G85" s="55">
        <v>515</v>
      </c>
    </row>
    <row r="86" spans="1:7" ht="13.5" thickBot="1" x14ac:dyDescent="0.25">
      <c r="A86" s="38">
        <v>14</v>
      </c>
      <c r="B86" s="36" t="s">
        <v>11</v>
      </c>
      <c r="C86" s="55">
        <v>184</v>
      </c>
      <c r="D86" s="55">
        <v>194</v>
      </c>
      <c r="E86" s="55">
        <v>146</v>
      </c>
      <c r="F86" s="55">
        <v>524</v>
      </c>
      <c r="G86" s="55">
        <v>524</v>
      </c>
    </row>
    <row r="87" spans="1:7" ht="13.5" thickBot="1" x14ac:dyDescent="0.25">
      <c r="A87" s="38">
        <v>15</v>
      </c>
      <c r="B87" s="36" t="s">
        <v>65</v>
      </c>
      <c r="C87" s="55">
        <v>166</v>
      </c>
      <c r="D87" s="55">
        <v>185</v>
      </c>
      <c r="E87" s="55">
        <v>189</v>
      </c>
      <c r="F87" s="55">
        <v>540</v>
      </c>
      <c r="G87" s="55">
        <v>540</v>
      </c>
    </row>
    <row r="88" spans="1:7" ht="13.5" thickBot="1" x14ac:dyDescent="0.25">
      <c r="A88" s="38">
        <v>16</v>
      </c>
      <c r="B88" s="36" t="s">
        <v>32</v>
      </c>
      <c r="C88" s="55">
        <v>148</v>
      </c>
      <c r="D88" s="55">
        <v>176</v>
      </c>
      <c r="E88" s="39">
        <v>225</v>
      </c>
      <c r="F88" s="55">
        <v>549</v>
      </c>
      <c r="G88" s="55">
        <v>549</v>
      </c>
    </row>
    <row r="89" spans="1:7" ht="13.5" thickBot="1" x14ac:dyDescent="0.25">
      <c r="A89" s="38">
        <v>17</v>
      </c>
      <c r="B89" s="36" t="s">
        <v>60</v>
      </c>
      <c r="C89" s="55">
        <v>104</v>
      </c>
      <c r="D89" s="55">
        <v>114</v>
      </c>
      <c r="E89" s="55">
        <v>110</v>
      </c>
      <c r="F89" s="55">
        <v>328</v>
      </c>
      <c r="G89" s="55">
        <v>328</v>
      </c>
    </row>
    <row r="90" spans="1:7" ht="13.5" thickBot="1" x14ac:dyDescent="0.25">
      <c r="A90" s="38">
        <v>18</v>
      </c>
      <c r="B90" s="36" t="s">
        <v>13</v>
      </c>
      <c r="C90" s="55"/>
      <c r="D90" s="55"/>
      <c r="E90" s="55">
        <v>144</v>
      </c>
      <c r="F90" s="55">
        <v>144</v>
      </c>
      <c r="G90" s="55">
        <v>144</v>
      </c>
    </row>
    <row r="91" spans="1:7" ht="13.5" thickBot="1" x14ac:dyDescent="0.25">
      <c r="A91" s="38">
        <v>19</v>
      </c>
      <c r="B91" s="36" t="s">
        <v>24</v>
      </c>
      <c r="C91" s="55">
        <v>116</v>
      </c>
      <c r="D91" s="55">
        <v>188</v>
      </c>
      <c r="E91" s="55">
        <v>187</v>
      </c>
      <c r="F91" s="55">
        <v>491</v>
      </c>
      <c r="G91" s="55">
        <v>491</v>
      </c>
    </row>
    <row r="92" spans="1:7" ht="13.5" thickBot="1" x14ac:dyDescent="0.25">
      <c r="A92" s="38">
        <v>20</v>
      </c>
      <c r="B92" s="36" t="s">
        <v>56</v>
      </c>
      <c r="C92" s="55">
        <v>182</v>
      </c>
      <c r="D92" s="39">
        <v>247</v>
      </c>
      <c r="E92" s="55">
        <v>151</v>
      </c>
      <c r="F92" s="55">
        <v>580</v>
      </c>
      <c r="G92" s="55">
        <v>580</v>
      </c>
    </row>
    <row r="93" spans="1:7" ht="13.5" thickBot="1" x14ac:dyDescent="0.25">
      <c r="A93" s="38">
        <v>21</v>
      </c>
      <c r="B93" s="36" t="s">
        <v>59</v>
      </c>
      <c r="C93" s="55">
        <v>150</v>
      </c>
      <c r="D93" s="55">
        <v>161</v>
      </c>
      <c r="E93" s="55">
        <v>171</v>
      </c>
      <c r="F93" s="55">
        <v>482</v>
      </c>
      <c r="G93" s="55">
        <v>482</v>
      </c>
    </row>
    <row r="94" spans="1:7" ht="13.5" thickBot="1" x14ac:dyDescent="0.25">
      <c r="A94" s="38">
        <v>22</v>
      </c>
      <c r="B94" s="36" t="s">
        <v>34</v>
      </c>
      <c r="C94" s="55">
        <v>171</v>
      </c>
      <c r="D94" s="55">
        <v>140</v>
      </c>
      <c r="E94" s="55">
        <v>166</v>
      </c>
      <c r="F94" s="55">
        <v>477</v>
      </c>
      <c r="G94" s="55">
        <v>477</v>
      </c>
    </row>
    <row r="95" spans="1:7" ht="13.5" thickBot="1" x14ac:dyDescent="0.25">
      <c r="A95" s="38">
        <v>23</v>
      </c>
      <c r="B95" s="36" t="s">
        <v>15</v>
      </c>
      <c r="C95" s="55">
        <v>152</v>
      </c>
      <c r="D95" s="55">
        <v>160</v>
      </c>
      <c r="E95" s="39">
        <v>225</v>
      </c>
      <c r="F95" s="55">
        <v>537</v>
      </c>
      <c r="G95" s="55">
        <v>537</v>
      </c>
    </row>
    <row r="96" spans="1:7" ht="13.5" thickBot="1" x14ac:dyDescent="0.25">
      <c r="A96" s="38">
        <v>24</v>
      </c>
      <c r="B96" s="36" t="s">
        <v>82</v>
      </c>
      <c r="C96" s="55">
        <v>136</v>
      </c>
      <c r="D96" s="55">
        <v>192</v>
      </c>
      <c r="E96" s="55">
        <v>160</v>
      </c>
      <c r="F96" s="55">
        <v>488</v>
      </c>
      <c r="G96" s="55">
        <v>488</v>
      </c>
    </row>
    <row r="97" spans="1:8" ht="13.5" thickBot="1" x14ac:dyDescent="0.25">
      <c r="A97" s="38">
        <v>25</v>
      </c>
      <c r="B97" s="36" t="s">
        <v>33</v>
      </c>
      <c r="C97" s="55">
        <v>156</v>
      </c>
      <c r="D97" s="55">
        <v>123</v>
      </c>
      <c r="E97" s="55">
        <v>159</v>
      </c>
      <c r="F97" s="55">
        <v>438</v>
      </c>
      <c r="G97" s="55">
        <v>438</v>
      </c>
    </row>
    <row r="98" spans="1:8" ht="13.5" thickBot="1" x14ac:dyDescent="0.25">
      <c r="A98" s="38">
        <v>26</v>
      </c>
      <c r="B98" s="36" t="s">
        <v>48</v>
      </c>
      <c r="C98" s="55">
        <v>169</v>
      </c>
      <c r="D98" s="55">
        <v>166</v>
      </c>
      <c r="E98" s="55">
        <v>137</v>
      </c>
      <c r="F98" s="55">
        <v>472</v>
      </c>
      <c r="G98" s="55">
        <v>472</v>
      </c>
    </row>
    <row r="99" spans="1:8" ht="13.5" thickBot="1" x14ac:dyDescent="0.25">
      <c r="A99" s="38">
        <v>27</v>
      </c>
      <c r="B99" s="36" t="s">
        <v>66</v>
      </c>
      <c r="C99" s="55">
        <v>125</v>
      </c>
      <c r="D99" s="55">
        <v>97</v>
      </c>
      <c r="E99" s="55">
        <v>155</v>
      </c>
      <c r="F99" s="55">
        <v>377</v>
      </c>
      <c r="G99" s="55">
        <v>377</v>
      </c>
    </row>
    <row r="100" spans="1:8" ht="13.5" thickBot="1" x14ac:dyDescent="0.25">
      <c r="A100" s="38">
        <v>28</v>
      </c>
      <c r="B100" s="36" t="s">
        <v>58</v>
      </c>
      <c r="C100" s="55">
        <v>178</v>
      </c>
      <c r="D100" s="55">
        <v>140</v>
      </c>
      <c r="E100" s="55">
        <v>160</v>
      </c>
      <c r="F100" s="55">
        <v>478</v>
      </c>
      <c r="G100" s="55">
        <v>478</v>
      </c>
    </row>
    <row r="101" spans="1:8" ht="13.5" thickBot="1" x14ac:dyDescent="0.25">
      <c r="A101" s="38">
        <v>29</v>
      </c>
      <c r="B101" s="36" t="s">
        <v>62</v>
      </c>
      <c r="C101" s="55">
        <v>155</v>
      </c>
      <c r="D101" s="55">
        <v>162</v>
      </c>
      <c r="E101" s="55">
        <v>183</v>
      </c>
      <c r="F101" s="55">
        <v>500</v>
      </c>
      <c r="G101" s="55">
        <v>500</v>
      </c>
    </row>
    <row r="102" spans="1:8" ht="13.5" thickBot="1" x14ac:dyDescent="0.25">
      <c r="A102" s="38">
        <v>30</v>
      </c>
      <c r="B102" s="36" t="s">
        <v>17</v>
      </c>
      <c r="C102" s="55">
        <v>178</v>
      </c>
      <c r="D102" s="55">
        <v>180</v>
      </c>
      <c r="E102" s="55">
        <v>182</v>
      </c>
      <c r="F102" s="55">
        <v>540</v>
      </c>
      <c r="G102" s="55">
        <v>540</v>
      </c>
      <c r="H102" s="4"/>
    </row>
    <row r="103" spans="1:8" ht="13.5" thickBot="1" x14ac:dyDescent="0.25">
      <c r="A103" s="38">
        <v>31</v>
      </c>
      <c r="B103" s="36" t="s">
        <v>50</v>
      </c>
      <c r="C103" s="39">
        <v>205</v>
      </c>
      <c r="D103" s="55">
        <v>185</v>
      </c>
      <c r="E103" s="55">
        <v>181</v>
      </c>
      <c r="F103" s="55">
        <v>571</v>
      </c>
      <c r="G103" s="55">
        <v>571</v>
      </c>
      <c r="H103" s="4"/>
    </row>
    <row r="104" spans="1:8" x14ac:dyDescent="0.2">
      <c r="B104" s="82"/>
      <c r="C104" s="103"/>
      <c r="D104" s="103"/>
      <c r="E104" s="103"/>
      <c r="F104" s="16">
        <f>SUM(F73:F103)</f>
        <v>14988</v>
      </c>
      <c r="G104" s="16">
        <f>COUNT(C73:E103)</f>
        <v>90</v>
      </c>
      <c r="H104" s="4">
        <f>SUM(F104/G104)</f>
        <v>166.53333333333333</v>
      </c>
    </row>
    <row r="106" spans="1:8" ht="13.5" thickBot="1" x14ac:dyDescent="0.25">
      <c r="A106" s="140">
        <f>SUM(A71)+7</f>
        <v>45796</v>
      </c>
      <c r="B106" s="141"/>
      <c r="C106" s="141"/>
      <c r="D106" s="141"/>
      <c r="E106" s="141"/>
      <c r="F106" s="141"/>
      <c r="G106" s="141"/>
    </row>
    <row r="107" spans="1:8" ht="13.5" thickBot="1" x14ac:dyDescent="0.25">
      <c r="A107" s="42" t="s">
        <v>3</v>
      </c>
      <c r="B107" s="43" t="s">
        <v>4</v>
      </c>
      <c r="C107" s="42" t="s">
        <v>27</v>
      </c>
      <c r="D107" s="42" t="s">
        <v>28</v>
      </c>
      <c r="E107" s="42" t="s">
        <v>29</v>
      </c>
      <c r="F107" s="42" t="s">
        <v>30</v>
      </c>
      <c r="G107" s="42" t="s">
        <v>5</v>
      </c>
    </row>
    <row r="108" spans="1:8" ht="13.5" thickBot="1" x14ac:dyDescent="0.25">
      <c r="A108" s="38">
        <v>1</v>
      </c>
      <c r="B108" s="36" t="s">
        <v>25</v>
      </c>
      <c r="C108" s="55">
        <v>164</v>
      </c>
      <c r="D108" s="55">
        <v>161</v>
      </c>
      <c r="E108" s="55">
        <v>162</v>
      </c>
      <c r="F108" s="55">
        <v>487</v>
      </c>
      <c r="G108" s="55">
        <v>487</v>
      </c>
    </row>
    <row r="109" spans="1:8" ht="13.5" thickBot="1" x14ac:dyDescent="0.25">
      <c r="A109" s="38">
        <v>2</v>
      </c>
      <c r="B109" s="36" t="s">
        <v>37</v>
      </c>
      <c r="C109" s="39">
        <v>215</v>
      </c>
      <c r="D109" s="55">
        <v>179</v>
      </c>
      <c r="E109" s="55">
        <v>189</v>
      </c>
      <c r="F109" s="55">
        <v>583</v>
      </c>
      <c r="G109" s="55">
        <v>583</v>
      </c>
    </row>
    <row r="110" spans="1:8" ht="13.5" thickBot="1" x14ac:dyDescent="0.25">
      <c r="A110" s="38">
        <v>3</v>
      </c>
      <c r="B110" s="36" t="s">
        <v>77</v>
      </c>
      <c r="C110" s="55">
        <v>167</v>
      </c>
      <c r="D110" s="55">
        <v>125</v>
      </c>
      <c r="E110" s="55">
        <v>199</v>
      </c>
      <c r="F110" s="55">
        <v>491</v>
      </c>
      <c r="G110" s="55">
        <v>491</v>
      </c>
    </row>
    <row r="111" spans="1:8" ht="13.5" thickBot="1" x14ac:dyDescent="0.25">
      <c r="A111" s="38">
        <v>4</v>
      </c>
      <c r="B111" s="36" t="s">
        <v>38</v>
      </c>
      <c r="C111" s="39">
        <v>202</v>
      </c>
      <c r="D111" s="39">
        <v>205</v>
      </c>
      <c r="E111" s="55">
        <v>189</v>
      </c>
      <c r="F111" s="55">
        <v>596</v>
      </c>
      <c r="G111" s="55">
        <v>596</v>
      </c>
    </row>
    <row r="112" spans="1:8" ht="13.5" thickBot="1" x14ac:dyDescent="0.25">
      <c r="A112" s="38">
        <v>5</v>
      </c>
      <c r="B112" s="36" t="s">
        <v>70</v>
      </c>
      <c r="C112" s="55">
        <v>191</v>
      </c>
      <c r="D112" s="55">
        <v>180</v>
      </c>
      <c r="E112" s="55">
        <v>188</v>
      </c>
      <c r="F112" s="55">
        <v>559</v>
      </c>
      <c r="G112" s="55">
        <v>559</v>
      </c>
    </row>
    <row r="113" spans="1:7" ht="13.5" thickBot="1" x14ac:dyDescent="0.25">
      <c r="A113" s="38">
        <v>6</v>
      </c>
      <c r="B113" s="36" t="s">
        <v>21</v>
      </c>
      <c r="C113" s="39">
        <v>217</v>
      </c>
      <c r="D113" s="55">
        <v>191</v>
      </c>
      <c r="E113" s="39">
        <v>202</v>
      </c>
      <c r="F113" s="55">
        <v>610</v>
      </c>
      <c r="G113" s="55">
        <v>610</v>
      </c>
    </row>
    <row r="114" spans="1:7" ht="13.5" thickBot="1" x14ac:dyDescent="0.25">
      <c r="A114" s="38">
        <v>7</v>
      </c>
      <c r="B114" s="36" t="s">
        <v>51</v>
      </c>
      <c r="C114" s="39">
        <v>205</v>
      </c>
      <c r="D114" s="55">
        <v>176</v>
      </c>
      <c r="E114" s="55">
        <v>197</v>
      </c>
      <c r="F114" s="55">
        <v>578</v>
      </c>
      <c r="G114" s="55">
        <v>578</v>
      </c>
    </row>
    <row r="115" spans="1:7" ht="13.5" thickBot="1" x14ac:dyDescent="0.25">
      <c r="A115" s="38">
        <v>8</v>
      </c>
      <c r="B115" s="36" t="s">
        <v>9</v>
      </c>
      <c r="C115" s="55">
        <v>171</v>
      </c>
      <c r="D115" s="55">
        <v>170</v>
      </c>
      <c r="E115" s="39">
        <v>213</v>
      </c>
      <c r="F115" s="55">
        <v>554</v>
      </c>
      <c r="G115" s="55">
        <v>554</v>
      </c>
    </row>
    <row r="116" spans="1:7" ht="13.5" thickBot="1" x14ac:dyDescent="0.25">
      <c r="A116" s="38">
        <v>9</v>
      </c>
      <c r="B116" s="36" t="s">
        <v>10</v>
      </c>
      <c r="C116" s="55">
        <v>168</v>
      </c>
      <c r="D116" s="55">
        <v>146</v>
      </c>
      <c r="E116" s="55">
        <v>173</v>
      </c>
      <c r="F116" s="55">
        <v>487</v>
      </c>
      <c r="G116" s="55">
        <v>487</v>
      </c>
    </row>
    <row r="117" spans="1:7" ht="13.5" thickBot="1" x14ac:dyDescent="0.25">
      <c r="A117" s="38">
        <v>10</v>
      </c>
      <c r="B117" s="36" t="s">
        <v>23</v>
      </c>
      <c r="C117" s="55">
        <v>160</v>
      </c>
      <c r="D117" s="55">
        <v>171</v>
      </c>
      <c r="E117" s="55">
        <v>147</v>
      </c>
      <c r="F117" s="55">
        <v>478</v>
      </c>
      <c r="G117" s="55">
        <v>478</v>
      </c>
    </row>
    <row r="118" spans="1:7" ht="13.5" thickBot="1" x14ac:dyDescent="0.25">
      <c r="A118" s="38">
        <v>11</v>
      </c>
      <c r="B118" s="36" t="s">
        <v>47</v>
      </c>
      <c r="C118" s="39">
        <v>226</v>
      </c>
      <c r="D118" s="55">
        <v>189</v>
      </c>
      <c r="E118" s="55">
        <v>156</v>
      </c>
      <c r="F118" s="55">
        <v>571</v>
      </c>
      <c r="G118" s="55">
        <v>571</v>
      </c>
    </row>
    <row r="119" spans="1:7" ht="13.5" thickBot="1" x14ac:dyDescent="0.25">
      <c r="A119" s="38">
        <v>12</v>
      </c>
      <c r="B119" s="36" t="s">
        <v>11</v>
      </c>
      <c r="C119" s="55">
        <v>191</v>
      </c>
      <c r="D119" s="55">
        <v>162</v>
      </c>
      <c r="E119" s="55">
        <v>168</v>
      </c>
      <c r="F119" s="55">
        <v>521</v>
      </c>
      <c r="G119" s="55">
        <v>521</v>
      </c>
    </row>
    <row r="120" spans="1:7" ht="13.5" thickBot="1" x14ac:dyDescent="0.25">
      <c r="A120" s="38">
        <v>13</v>
      </c>
      <c r="B120" s="36" t="s">
        <v>69</v>
      </c>
      <c r="C120" s="55">
        <v>170</v>
      </c>
      <c r="D120" s="55">
        <v>189</v>
      </c>
      <c r="E120" s="39">
        <v>205</v>
      </c>
      <c r="F120" s="55">
        <v>564</v>
      </c>
      <c r="G120" s="55">
        <v>564</v>
      </c>
    </row>
    <row r="121" spans="1:7" ht="13.5" thickBot="1" x14ac:dyDescent="0.25">
      <c r="A121" s="38">
        <v>14</v>
      </c>
      <c r="B121" s="36" t="s">
        <v>32</v>
      </c>
      <c r="C121" s="39">
        <v>204</v>
      </c>
      <c r="D121" s="55">
        <v>184</v>
      </c>
      <c r="E121" s="39">
        <v>223</v>
      </c>
      <c r="F121" s="55">
        <v>611</v>
      </c>
      <c r="G121" s="55">
        <v>611</v>
      </c>
    </row>
    <row r="122" spans="1:7" ht="13.5" thickBot="1" x14ac:dyDescent="0.25">
      <c r="A122" s="38">
        <v>15</v>
      </c>
      <c r="B122" s="36" t="s">
        <v>12</v>
      </c>
      <c r="C122" s="55">
        <v>192</v>
      </c>
      <c r="D122" s="55">
        <v>187</v>
      </c>
      <c r="E122" s="55">
        <v>197</v>
      </c>
      <c r="F122" s="55">
        <v>576</v>
      </c>
      <c r="G122" s="55">
        <v>576</v>
      </c>
    </row>
    <row r="123" spans="1:7" ht="13.5" thickBot="1" x14ac:dyDescent="0.25">
      <c r="A123" s="38">
        <v>16</v>
      </c>
      <c r="B123" s="36" t="s">
        <v>60</v>
      </c>
      <c r="C123" s="55">
        <v>115</v>
      </c>
      <c r="D123" s="55">
        <v>137</v>
      </c>
      <c r="E123" s="55">
        <v>136</v>
      </c>
      <c r="F123" s="55">
        <v>388</v>
      </c>
      <c r="G123" s="55">
        <v>388</v>
      </c>
    </row>
    <row r="124" spans="1:7" ht="13.5" thickBot="1" x14ac:dyDescent="0.25">
      <c r="A124" s="38">
        <v>17</v>
      </c>
      <c r="B124" s="36" t="s">
        <v>49</v>
      </c>
      <c r="C124" s="55">
        <v>192</v>
      </c>
      <c r="D124" s="55">
        <v>156</v>
      </c>
      <c r="E124" s="55">
        <v>167</v>
      </c>
      <c r="F124" s="55">
        <v>515</v>
      </c>
      <c r="G124" s="55">
        <v>515</v>
      </c>
    </row>
    <row r="125" spans="1:7" ht="13.5" thickBot="1" x14ac:dyDescent="0.25">
      <c r="A125" s="38">
        <v>18</v>
      </c>
      <c r="B125" s="36" t="s">
        <v>13</v>
      </c>
      <c r="C125" s="39">
        <v>231</v>
      </c>
      <c r="D125" s="39">
        <v>226</v>
      </c>
      <c r="E125" s="55">
        <v>190</v>
      </c>
      <c r="F125" s="55">
        <v>647</v>
      </c>
      <c r="G125" s="55">
        <v>647</v>
      </c>
    </row>
    <row r="126" spans="1:7" ht="13.5" thickBot="1" x14ac:dyDescent="0.25">
      <c r="A126" s="38">
        <v>19</v>
      </c>
      <c r="B126" s="36" t="s">
        <v>43</v>
      </c>
      <c r="C126" s="55">
        <v>168</v>
      </c>
      <c r="D126" s="55">
        <v>116</v>
      </c>
      <c r="E126" s="55">
        <v>169</v>
      </c>
      <c r="F126" s="55">
        <v>453</v>
      </c>
      <c r="G126" s="55">
        <v>453</v>
      </c>
    </row>
    <row r="127" spans="1:7" ht="13.5" thickBot="1" x14ac:dyDescent="0.25">
      <c r="A127" s="38">
        <v>20</v>
      </c>
      <c r="B127" s="36" t="s">
        <v>44</v>
      </c>
      <c r="C127" s="55">
        <v>148</v>
      </c>
      <c r="D127" s="55">
        <v>184</v>
      </c>
      <c r="E127" s="55">
        <v>155</v>
      </c>
      <c r="F127" s="55">
        <v>487</v>
      </c>
      <c r="G127" s="55">
        <v>487</v>
      </c>
    </row>
    <row r="128" spans="1:7" ht="13.5" thickBot="1" x14ac:dyDescent="0.25">
      <c r="A128" s="38">
        <v>21</v>
      </c>
      <c r="B128" s="36" t="s">
        <v>53</v>
      </c>
      <c r="C128" s="55">
        <v>192</v>
      </c>
      <c r="D128" s="39">
        <v>203</v>
      </c>
      <c r="E128" s="55">
        <v>176</v>
      </c>
      <c r="F128" s="55">
        <v>571</v>
      </c>
      <c r="G128" s="55">
        <v>571</v>
      </c>
    </row>
    <row r="129" spans="1:8" ht="13.5" thickBot="1" x14ac:dyDescent="0.25">
      <c r="A129" s="38">
        <v>22</v>
      </c>
      <c r="B129" s="36" t="s">
        <v>78</v>
      </c>
      <c r="C129" s="55">
        <v>135</v>
      </c>
      <c r="D129" s="55">
        <v>126</v>
      </c>
      <c r="E129" s="55">
        <v>165</v>
      </c>
      <c r="F129" s="55">
        <v>426</v>
      </c>
      <c r="G129" s="55">
        <v>426</v>
      </c>
    </row>
    <row r="130" spans="1:8" ht="13.5" thickBot="1" x14ac:dyDescent="0.25">
      <c r="A130" s="38">
        <v>23</v>
      </c>
      <c r="B130" s="36" t="s">
        <v>41</v>
      </c>
      <c r="C130" s="55">
        <v>124</v>
      </c>
      <c r="D130" s="55">
        <v>136</v>
      </c>
      <c r="E130" s="55">
        <v>141</v>
      </c>
      <c r="F130" s="55">
        <v>401</v>
      </c>
      <c r="G130" s="55">
        <v>401</v>
      </c>
    </row>
    <row r="131" spans="1:8" ht="13.5" thickBot="1" x14ac:dyDescent="0.25">
      <c r="A131" s="38">
        <v>24</v>
      </c>
      <c r="B131" s="36" t="s">
        <v>34</v>
      </c>
      <c r="C131" s="55">
        <v>125</v>
      </c>
      <c r="D131" s="55">
        <v>162</v>
      </c>
      <c r="E131" s="55">
        <v>159</v>
      </c>
      <c r="F131" s="55">
        <v>446</v>
      </c>
      <c r="G131" s="55">
        <v>446</v>
      </c>
    </row>
    <row r="132" spans="1:8" ht="13.5" thickBot="1" x14ac:dyDescent="0.25">
      <c r="A132" s="38">
        <v>25</v>
      </c>
      <c r="B132" s="36" t="s">
        <v>15</v>
      </c>
      <c r="C132" s="39">
        <v>206</v>
      </c>
      <c r="D132" s="39">
        <v>206</v>
      </c>
      <c r="E132" s="39">
        <v>212</v>
      </c>
      <c r="F132" s="55">
        <v>624</v>
      </c>
      <c r="G132" s="55">
        <v>624</v>
      </c>
    </row>
    <row r="133" spans="1:8" ht="13.5" thickBot="1" x14ac:dyDescent="0.25">
      <c r="A133" s="38">
        <v>26</v>
      </c>
      <c r="B133" s="36" t="s">
        <v>16</v>
      </c>
      <c r="C133" s="55">
        <v>181</v>
      </c>
      <c r="D133" s="55">
        <v>181</v>
      </c>
      <c r="E133" s="55">
        <v>166</v>
      </c>
      <c r="F133" s="55">
        <v>528</v>
      </c>
      <c r="G133" s="55">
        <v>528</v>
      </c>
    </row>
    <row r="134" spans="1:8" ht="13.5" thickBot="1" x14ac:dyDescent="0.25">
      <c r="A134" s="38">
        <v>27</v>
      </c>
      <c r="B134" s="36" t="s">
        <v>48</v>
      </c>
      <c r="C134" s="39">
        <v>202</v>
      </c>
      <c r="D134" s="55">
        <v>176</v>
      </c>
      <c r="E134" s="55">
        <v>174</v>
      </c>
      <c r="F134" s="55">
        <v>552</v>
      </c>
      <c r="G134" s="55">
        <v>552</v>
      </c>
    </row>
    <row r="135" spans="1:8" ht="13.5" thickBot="1" x14ac:dyDescent="0.25">
      <c r="A135" s="38">
        <v>28</v>
      </c>
      <c r="B135" s="36" t="s">
        <v>66</v>
      </c>
      <c r="C135" s="55">
        <v>147</v>
      </c>
      <c r="D135" s="55">
        <v>156</v>
      </c>
      <c r="E135" s="55">
        <v>138</v>
      </c>
      <c r="F135" s="55">
        <v>441</v>
      </c>
      <c r="G135" s="55">
        <v>441</v>
      </c>
    </row>
    <row r="136" spans="1:8" ht="13.5" thickBot="1" x14ac:dyDescent="0.25">
      <c r="A136" s="38">
        <v>29</v>
      </c>
      <c r="B136" s="36" t="s">
        <v>50</v>
      </c>
      <c r="C136" s="55">
        <v>175</v>
      </c>
      <c r="D136" s="55">
        <v>192</v>
      </c>
      <c r="E136" s="39">
        <v>212</v>
      </c>
      <c r="F136" s="55">
        <v>579</v>
      </c>
      <c r="G136" s="55">
        <v>579</v>
      </c>
    </row>
    <row r="137" spans="1:8" ht="13.5" thickBot="1" x14ac:dyDescent="0.25">
      <c r="A137" s="38">
        <v>30</v>
      </c>
      <c r="B137" s="36"/>
      <c r="C137" s="39"/>
      <c r="D137" s="55"/>
      <c r="E137" s="39"/>
      <c r="F137" s="55"/>
      <c r="G137" s="55"/>
      <c r="H137" s="4"/>
    </row>
    <row r="138" spans="1:8" x14ac:dyDescent="0.2">
      <c r="A138" s="110"/>
      <c r="B138" s="108"/>
      <c r="C138" s="111"/>
      <c r="D138" s="109"/>
      <c r="E138" s="111"/>
      <c r="F138" s="109"/>
      <c r="G138" s="109"/>
      <c r="H138" s="4"/>
    </row>
    <row r="139" spans="1:8" x14ac:dyDescent="0.2">
      <c r="B139" s="82"/>
      <c r="C139" s="103"/>
      <c r="D139" s="103"/>
      <c r="E139" s="103"/>
      <c r="F139" s="16">
        <f>SUM(F108:F138)</f>
        <v>15324</v>
      </c>
      <c r="G139" s="16">
        <f>COUNT(C108:E137)</f>
        <v>87</v>
      </c>
      <c r="H139" s="4">
        <f>SUM(F139/G139)</f>
        <v>176.13793103448276</v>
      </c>
    </row>
    <row r="141" spans="1:8" ht="13.5" thickBot="1" x14ac:dyDescent="0.25">
      <c r="A141" s="140">
        <f>SUM(A106)+7</f>
        <v>45803</v>
      </c>
      <c r="B141" s="141"/>
      <c r="C141" s="141"/>
      <c r="D141" s="141"/>
      <c r="E141" s="141"/>
      <c r="F141" s="141"/>
      <c r="G141" s="141"/>
    </row>
    <row r="142" spans="1:8" ht="13.5" thickBot="1" x14ac:dyDescent="0.25">
      <c r="A142" s="42" t="s">
        <v>3</v>
      </c>
      <c r="B142" s="43" t="s">
        <v>4</v>
      </c>
      <c r="C142" s="42" t="s">
        <v>27</v>
      </c>
      <c r="D142" s="42" t="s">
        <v>28</v>
      </c>
      <c r="E142" s="42" t="s">
        <v>29</v>
      </c>
      <c r="F142" s="42" t="s">
        <v>30</v>
      </c>
      <c r="G142" s="42" t="s">
        <v>5</v>
      </c>
    </row>
    <row r="143" spans="1:8" ht="13.5" thickBot="1" x14ac:dyDescent="0.25">
      <c r="A143" s="38">
        <v>1</v>
      </c>
      <c r="B143" s="36" t="s">
        <v>25</v>
      </c>
      <c r="C143" s="55">
        <v>199</v>
      </c>
      <c r="D143" s="55">
        <v>132</v>
      </c>
      <c r="E143" s="55">
        <v>144</v>
      </c>
      <c r="F143" s="55">
        <v>475</v>
      </c>
      <c r="G143" s="55">
        <v>475</v>
      </c>
    </row>
    <row r="144" spans="1:8" ht="13.5" thickBot="1" x14ac:dyDescent="0.25">
      <c r="A144" s="38">
        <v>2</v>
      </c>
      <c r="B144" s="36" t="s">
        <v>37</v>
      </c>
      <c r="C144" s="39">
        <v>235</v>
      </c>
      <c r="D144" s="39">
        <v>205</v>
      </c>
      <c r="E144" s="39">
        <v>200</v>
      </c>
      <c r="F144" s="55">
        <v>640</v>
      </c>
      <c r="G144" s="55">
        <v>640</v>
      </c>
    </row>
    <row r="145" spans="1:7" ht="13.5" thickBot="1" x14ac:dyDescent="0.25">
      <c r="A145" s="38">
        <v>3</v>
      </c>
      <c r="B145" s="36" t="s">
        <v>77</v>
      </c>
      <c r="C145" s="55">
        <v>166</v>
      </c>
      <c r="D145" s="55">
        <v>155</v>
      </c>
      <c r="E145" s="55">
        <v>166</v>
      </c>
      <c r="F145" s="55">
        <v>487</v>
      </c>
      <c r="G145" s="55">
        <v>487</v>
      </c>
    </row>
    <row r="146" spans="1:7" ht="13.5" thickBot="1" x14ac:dyDescent="0.25">
      <c r="A146" s="38">
        <v>4</v>
      </c>
      <c r="B146" s="36" t="s">
        <v>38</v>
      </c>
      <c r="C146" s="39">
        <v>215</v>
      </c>
      <c r="D146" s="39">
        <v>200</v>
      </c>
      <c r="E146" s="55">
        <v>167</v>
      </c>
      <c r="F146" s="55">
        <v>582</v>
      </c>
      <c r="G146" s="55">
        <v>582</v>
      </c>
    </row>
    <row r="147" spans="1:7" ht="13.5" thickBot="1" x14ac:dyDescent="0.25">
      <c r="A147" s="38">
        <v>5</v>
      </c>
      <c r="B147" s="36" t="s">
        <v>63</v>
      </c>
      <c r="C147" s="39">
        <v>204</v>
      </c>
      <c r="D147" s="55">
        <v>171</v>
      </c>
      <c r="E147" s="55">
        <v>169</v>
      </c>
      <c r="F147" s="55">
        <v>544</v>
      </c>
      <c r="G147" s="55">
        <v>544</v>
      </c>
    </row>
    <row r="148" spans="1:7" ht="13.5" thickBot="1" x14ac:dyDescent="0.25">
      <c r="A148" s="38">
        <v>6</v>
      </c>
      <c r="B148" s="36" t="s">
        <v>70</v>
      </c>
      <c r="C148" s="55">
        <v>142</v>
      </c>
      <c r="D148" s="39">
        <v>241</v>
      </c>
      <c r="E148" s="55">
        <v>189</v>
      </c>
      <c r="F148" s="55">
        <v>572</v>
      </c>
      <c r="G148" s="55">
        <v>572</v>
      </c>
    </row>
    <row r="149" spans="1:7" ht="13.5" thickBot="1" x14ac:dyDescent="0.25">
      <c r="A149" s="38">
        <v>7</v>
      </c>
      <c r="B149" s="36" t="s">
        <v>51</v>
      </c>
      <c r="C149" s="55">
        <v>175</v>
      </c>
      <c r="D149" s="55">
        <v>165</v>
      </c>
      <c r="E149" s="39">
        <v>220</v>
      </c>
      <c r="F149" s="55">
        <v>560</v>
      </c>
      <c r="G149" s="55">
        <v>560</v>
      </c>
    </row>
    <row r="150" spans="1:7" ht="13.5" thickBot="1" x14ac:dyDescent="0.25">
      <c r="A150" s="38">
        <v>8</v>
      </c>
      <c r="B150" s="36" t="s">
        <v>9</v>
      </c>
      <c r="C150" s="55">
        <v>153</v>
      </c>
      <c r="D150" s="55">
        <v>187</v>
      </c>
      <c r="E150" s="55">
        <v>124</v>
      </c>
      <c r="F150" s="55">
        <v>464</v>
      </c>
      <c r="G150" s="55">
        <v>464</v>
      </c>
    </row>
    <row r="151" spans="1:7" ht="13.5" thickBot="1" x14ac:dyDescent="0.25">
      <c r="A151" s="38">
        <v>9</v>
      </c>
      <c r="B151" s="36" t="s">
        <v>10</v>
      </c>
      <c r="C151" s="55">
        <v>154</v>
      </c>
      <c r="D151" s="39">
        <v>212</v>
      </c>
      <c r="E151" s="39">
        <v>223</v>
      </c>
      <c r="F151" s="55">
        <v>589</v>
      </c>
      <c r="G151" s="55">
        <v>589</v>
      </c>
    </row>
    <row r="152" spans="1:7" ht="13.5" thickBot="1" x14ac:dyDescent="0.25">
      <c r="A152" s="38">
        <v>10</v>
      </c>
      <c r="B152" s="36" t="s">
        <v>23</v>
      </c>
      <c r="C152" s="55">
        <v>115</v>
      </c>
      <c r="D152" s="55">
        <v>142</v>
      </c>
      <c r="E152" s="55">
        <v>144</v>
      </c>
      <c r="F152" s="55">
        <v>401</v>
      </c>
      <c r="G152" s="55">
        <v>401</v>
      </c>
    </row>
    <row r="153" spans="1:7" ht="13.5" thickBot="1" x14ac:dyDescent="0.25">
      <c r="A153" s="38">
        <v>11</v>
      </c>
      <c r="B153" s="36" t="s">
        <v>26</v>
      </c>
      <c r="C153" s="55">
        <v>190</v>
      </c>
      <c r="D153" s="55">
        <v>180</v>
      </c>
      <c r="E153" s="55">
        <v>140</v>
      </c>
      <c r="F153" s="55">
        <v>510</v>
      </c>
      <c r="G153" s="55">
        <v>510</v>
      </c>
    </row>
    <row r="154" spans="1:7" ht="13.5" thickBot="1" x14ac:dyDescent="0.25">
      <c r="A154" s="38">
        <v>12</v>
      </c>
      <c r="B154" s="36" t="s">
        <v>47</v>
      </c>
      <c r="C154" s="55">
        <v>168</v>
      </c>
      <c r="D154" s="55">
        <v>189</v>
      </c>
      <c r="E154" s="55">
        <v>187</v>
      </c>
      <c r="F154" s="55">
        <v>544</v>
      </c>
      <c r="G154" s="55">
        <v>544</v>
      </c>
    </row>
    <row r="155" spans="1:7" ht="13.5" thickBot="1" x14ac:dyDescent="0.25">
      <c r="A155" s="38">
        <v>13</v>
      </c>
      <c r="B155" s="36" t="s">
        <v>19</v>
      </c>
      <c r="C155" s="39">
        <v>206</v>
      </c>
      <c r="D155" s="55">
        <v>181</v>
      </c>
      <c r="E155" s="55">
        <v>147</v>
      </c>
      <c r="F155" s="55">
        <v>534</v>
      </c>
      <c r="G155" s="55">
        <v>534</v>
      </c>
    </row>
    <row r="156" spans="1:7" ht="13.5" thickBot="1" x14ac:dyDescent="0.25">
      <c r="A156" s="38">
        <v>14</v>
      </c>
      <c r="B156" s="36" t="s">
        <v>35</v>
      </c>
      <c r="C156" s="55">
        <v>194</v>
      </c>
      <c r="D156" s="55">
        <v>160</v>
      </c>
      <c r="E156" s="55">
        <v>145</v>
      </c>
      <c r="F156" s="55">
        <v>499</v>
      </c>
      <c r="G156" s="55">
        <v>499</v>
      </c>
    </row>
    <row r="157" spans="1:7" ht="13.5" thickBot="1" x14ac:dyDescent="0.25">
      <c r="A157" s="38">
        <v>15</v>
      </c>
      <c r="B157" s="36" t="s">
        <v>11</v>
      </c>
      <c r="C157" s="55">
        <v>190</v>
      </c>
      <c r="D157" s="55">
        <v>182</v>
      </c>
      <c r="E157" s="39">
        <v>201</v>
      </c>
      <c r="F157" s="55">
        <v>573</v>
      </c>
      <c r="G157" s="55">
        <v>573</v>
      </c>
    </row>
    <row r="158" spans="1:7" ht="13.5" thickBot="1" x14ac:dyDescent="0.25">
      <c r="A158" s="38">
        <v>16</v>
      </c>
      <c r="B158" s="36" t="s">
        <v>65</v>
      </c>
      <c r="C158" s="55">
        <v>186</v>
      </c>
      <c r="D158" s="55">
        <v>173</v>
      </c>
      <c r="E158" s="39">
        <v>220</v>
      </c>
      <c r="F158" s="55">
        <v>579</v>
      </c>
      <c r="G158" s="55">
        <v>579</v>
      </c>
    </row>
    <row r="159" spans="1:7" ht="13.5" thickBot="1" x14ac:dyDescent="0.25">
      <c r="A159" s="38">
        <v>17</v>
      </c>
      <c r="B159" s="36" t="s">
        <v>32</v>
      </c>
      <c r="C159" s="55">
        <v>178</v>
      </c>
      <c r="D159" s="55">
        <v>194</v>
      </c>
      <c r="E159" s="39">
        <v>209</v>
      </c>
      <c r="F159" s="55">
        <v>581</v>
      </c>
      <c r="G159" s="55">
        <v>581</v>
      </c>
    </row>
    <row r="160" spans="1:7" ht="13.5" thickBot="1" x14ac:dyDescent="0.25">
      <c r="A160" s="38">
        <v>18</v>
      </c>
      <c r="B160" s="36" t="s">
        <v>49</v>
      </c>
      <c r="C160" s="55">
        <v>147</v>
      </c>
      <c r="D160" s="55">
        <v>157</v>
      </c>
      <c r="E160" s="55">
        <v>196</v>
      </c>
      <c r="F160" s="55">
        <v>500</v>
      </c>
      <c r="G160" s="55">
        <v>500</v>
      </c>
    </row>
    <row r="161" spans="1:8" ht="13.5" thickBot="1" x14ac:dyDescent="0.25">
      <c r="A161" s="38">
        <v>19</v>
      </c>
      <c r="B161" s="36" t="s">
        <v>13</v>
      </c>
      <c r="C161" s="55">
        <v>161</v>
      </c>
      <c r="D161" s="55">
        <v>170</v>
      </c>
      <c r="E161" s="55">
        <v>157</v>
      </c>
      <c r="F161" s="55">
        <v>488</v>
      </c>
      <c r="G161" s="55">
        <v>488</v>
      </c>
    </row>
    <row r="162" spans="1:8" ht="13.5" thickBot="1" x14ac:dyDescent="0.25">
      <c r="A162" s="38">
        <v>20</v>
      </c>
      <c r="B162" s="36" t="s">
        <v>39</v>
      </c>
      <c r="C162" s="55">
        <v>137</v>
      </c>
      <c r="D162" s="55">
        <v>179</v>
      </c>
      <c r="E162" s="55">
        <v>138</v>
      </c>
      <c r="F162" s="55">
        <v>454</v>
      </c>
      <c r="G162" s="55">
        <v>454</v>
      </c>
    </row>
    <row r="163" spans="1:8" ht="13.5" thickBot="1" x14ac:dyDescent="0.25">
      <c r="A163" s="38">
        <v>21</v>
      </c>
      <c r="B163" s="36" t="s">
        <v>44</v>
      </c>
      <c r="C163" s="55">
        <v>166</v>
      </c>
      <c r="D163" s="55">
        <v>136</v>
      </c>
      <c r="E163" s="55">
        <v>100</v>
      </c>
      <c r="F163" s="55">
        <v>402</v>
      </c>
      <c r="G163" s="55">
        <v>402</v>
      </c>
    </row>
    <row r="164" spans="1:8" ht="13.5" thickBot="1" x14ac:dyDescent="0.25">
      <c r="A164" s="38">
        <v>22</v>
      </c>
      <c r="B164" s="36" t="s">
        <v>59</v>
      </c>
      <c r="C164" s="55">
        <v>188</v>
      </c>
      <c r="D164" s="39">
        <v>212</v>
      </c>
      <c r="E164" s="55">
        <v>184</v>
      </c>
      <c r="F164" s="55">
        <v>584</v>
      </c>
      <c r="G164" s="55">
        <v>584</v>
      </c>
    </row>
    <row r="165" spans="1:8" ht="13.5" thickBot="1" x14ac:dyDescent="0.25">
      <c r="A165" s="38">
        <v>23</v>
      </c>
      <c r="B165" s="36" t="s">
        <v>78</v>
      </c>
      <c r="C165" s="55">
        <v>143</v>
      </c>
      <c r="D165" s="55">
        <v>142</v>
      </c>
      <c r="E165" s="55">
        <v>162</v>
      </c>
      <c r="F165" s="55">
        <v>447</v>
      </c>
      <c r="G165" s="55">
        <v>447</v>
      </c>
    </row>
    <row r="166" spans="1:8" ht="13.5" thickBot="1" x14ac:dyDescent="0.25">
      <c r="A166" s="38">
        <v>24</v>
      </c>
      <c r="B166" s="36" t="s">
        <v>41</v>
      </c>
      <c r="C166" s="55">
        <v>155</v>
      </c>
      <c r="D166" s="55">
        <v>197</v>
      </c>
      <c r="E166" s="55">
        <v>154</v>
      </c>
      <c r="F166" s="55">
        <v>506</v>
      </c>
      <c r="G166" s="55">
        <v>506</v>
      </c>
    </row>
    <row r="167" spans="1:8" ht="13.5" thickBot="1" x14ac:dyDescent="0.25">
      <c r="A167" s="38">
        <v>25</v>
      </c>
      <c r="B167" s="36" t="s">
        <v>34</v>
      </c>
      <c r="C167" s="55">
        <v>162</v>
      </c>
      <c r="D167" s="55">
        <v>138</v>
      </c>
      <c r="E167" s="55">
        <v>195</v>
      </c>
      <c r="F167" s="55">
        <v>495</v>
      </c>
      <c r="G167" s="55">
        <v>495</v>
      </c>
    </row>
    <row r="168" spans="1:8" ht="13.5" thickBot="1" x14ac:dyDescent="0.25">
      <c r="A168" s="38">
        <v>26</v>
      </c>
      <c r="B168" s="36" t="s">
        <v>66</v>
      </c>
      <c r="C168" s="55">
        <v>143</v>
      </c>
      <c r="D168" s="55">
        <v>170</v>
      </c>
      <c r="E168" s="55">
        <v>178</v>
      </c>
      <c r="F168" s="55">
        <v>491</v>
      </c>
      <c r="G168" s="55">
        <v>491</v>
      </c>
    </row>
    <row r="169" spans="1:8" ht="13.5" thickBot="1" x14ac:dyDescent="0.25">
      <c r="A169" s="38">
        <v>27</v>
      </c>
      <c r="B169" s="36" t="s">
        <v>58</v>
      </c>
      <c r="C169" s="55">
        <v>140</v>
      </c>
      <c r="D169" s="55">
        <v>192</v>
      </c>
      <c r="E169" s="55">
        <v>183</v>
      </c>
      <c r="F169" s="55">
        <v>375</v>
      </c>
      <c r="G169" s="55">
        <v>375</v>
      </c>
    </row>
    <row r="170" spans="1:8" ht="13.5" thickBot="1" x14ac:dyDescent="0.25">
      <c r="A170" s="38">
        <v>28</v>
      </c>
      <c r="B170" s="36" t="s">
        <v>62</v>
      </c>
      <c r="C170" s="55">
        <v>199</v>
      </c>
      <c r="D170" s="55">
        <v>143</v>
      </c>
      <c r="E170" s="55">
        <v>185</v>
      </c>
      <c r="F170" s="55">
        <v>527</v>
      </c>
      <c r="G170" s="55">
        <v>527</v>
      </c>
    </row>
    <row r="171" spans="1:8" ht="13.5" thickBot="1" x14ac:dyDescent="0.25">
      <c r="A171" s="38">
        <v>29</v>
      </c>
      <c r="B171" s="36" t="s">
        <v>17</v>
      </c>
      <c r="C171" s="55">
        <v>181</v>
      </c>
      <c r="D171" s="55">
        <v>149</v>
      </c>
      <c r="E171" s="55">
        <v>155</v>
      </c>
      <c r="F171" s="55">
        <v>485</v>
      </c>
      <c r="G171" s="55">
        <v>485</v>
      </c>
    </row>
    <row r="172" spans="1:8" ht="13.5" thickBot="1" x14ac:dyDescent="0.25">
      <c r="A172" s="38">
        <v>30</v>
      </c>
      <c r="B172" s="36" t="s">
        <v>50</v>
      </c>
      <c r="C172" s="55">
        <v>158</v>
      </c>
      <c r="D172" s="55">
        <v>195</v>
      </c>
      <c r="E172" s="39">
        <v>202</v>
      </c>
      <c r="F172" s="55">
        <v>555</v>
      </c>
      <c r="G172" s="55">
        <v>555</v>
      </c>
      <c r="H172" s="4"/>
    </row>
    <row r="173" spans="1:8" x14ac:dyDescent="0.2">
      <c r="A173" s="110"/>
      <c r="B173" s="108"/>
      <c r="C173" s="111"/>
      <c r="D173" s="109"/>
      <c r="E173" s="111"/>
      <c r="F173" s="109"/>
      <c r="G173" s="109"/>
      <c r="H173" s="4"/>
    </row>
    <row r="174" spans="1:8" x14ac:dyDescent="0.2">
      <c r="B174" s="82"/>
      <c r="C174" s="103"/>
      <c r="D174" s="103"/>
      <c r="E174" s="103"/>
      <c r="F174" s="16">
        <f>SUM(F143:F173)</f>
        <v>15443</v>
      </c>
      <c r="G174" s="16">
        <f>COUNT(C143:E172)</f>
        <v>90</v>
      </c>
      <c r="H174" s="4">
        <f>SUM(F174/G174)</f>
        <v>171.5888888888889</v>
      </c>
    </row>
    <row r="176" spans="1:8" ht="13.5" thickBot="1" x14ac:dyDescent="0.25">
      <c r="A176" s="140">
        <f>SUM(A141)+7</f>
        <v>45810</v>
      </c>
      <c r="B176" s="141"/>
      <c r="C176" s="141"/>
      <c r="D176" s="141"/>
      <c r="E176" s="141"/>
      <c r="F176" s="141"/>
      <c r="G176" s="141"/>
    </row>
    <row r="177" spans="1:7" ht="13.5" thickBot="1" x14ac:dyDescent="0.25">
      <c r="A177" s="42" t="s">
        <v>3</v>
      </c>
      <c r="B177" s="43" t="s">
        <v>4</v>
      </c>
      <c r="C177" s="42" t="s">
        <v>27</v>
      </c>
      <c r="D177" s="42" t="s">
        <v>28</v>
      </c>
      <c r="E177" s="42" t="s">
        <v>29</v>
      </c>
      <c r="F177" s="42" t="s">
        <v>30</v>
      </c>
      <c r="G177" s="42" t="s">
        <v>5</v>
      </c>
    </row>
    <row r="178" spans="1:7" ht="13.5" thickBot="1" x14ac:dyDescent="0.25">
      <c r="A178" s="38">
        <v>1</v>
      </c>
      <c r="B178" s="36" t="s">
        <v>25</v>
      </c>
      <c r="C178" s="145">
        <v>161</v>
      </c>
      <c r="D178" s="145">
        <v>183</v>
      </c>
      <c r="E178" s="146">
        <v>205</v>
      </c>
      <c r="F178" s="145">
        <v>549</v>
      </c>
      <c r="G178" s="145">
        <v>549</v>
      </c>
    </row>
    <row r="179" spans="1:7" ht="13.5" thickBot="1" x14ac:dyDescent="0.25">
      <c r="A179" s="38">
        <v>2</v>
      </c>
      <c r="B179" s="36" t="s">
        <v>37</v>
      </c>
      <c r="C179" s="145">
        <v>167</v>
      </c>
      <c r="D179" s="146">
        <v>202</v>
      </c>
      <c r="E179" s="146">
        <v>238</v>
      </c>
      <c r="F179" s="145">
        <v>607</v>
      </c>
      <c r="G179" s="145">
        <v>607</v>
      </c>
    </row>
    <row r="180" spans="1:7" ht="13.5" thickBot="1" x14ac:dyDescent="0.25">
      <c r="A180" s="38">
        <v>3</v>
      </c>
      <c r="B180" s="36" t="s">
        <v>77</v>
      </c>
      <c r="C180" s="145">
        <v>112</v>
      </c>
      <c r="D180" s="145">
        <v>148</v>
      </c>
      <c r="E180" s="145">
        <v>158</v>
      </c>
      <c r="F180" s="145">
        <v>418</v>
      </c>
      <c r="G180" s="145">
        <v>418</v>
      </c>
    </row>
    <row r="181" spans="1:7" ht="13.5" thickBot="1" x14ac:dyDescent="0.25">
      <c r="A181" s="38">
        <v>4</v>
      </c>
      <c r="B181" s="36" t="s">
        <v>38</v>
      </c>
      <c r="C181" s="146">
        <v>225</v>
      </c>
      <c r="D181" s="146">
        <v>200</v>
      </c>
      <c r="E181" s="145">
        <v>178</v>
      </c>
      <c r="F181" s="145">
        <v>603</v>
      </c>
      <c r="G181" s="145">
        <v>603</v>
      </c>
    </row>
    <row r="182" spans="1:7" ht="13.5" thickBot="1" x14ac:dyDescent="0.25">
      <c r="A182" s="38">
        <v>5</v>
      </c>
      <c r="B182" s="36" t="s">
        <v>63</v>
      </c>
      <c r="C182" s="145">
        <v>173</v>
      </c>
      <c r="D182" s="145">
        <v>174</v>
      </c>
      <c r="E182" s="145">
        <v>155</v>
      </c>
      <c r="F182" s="145">
        <v>502</v>
      </c>
      <c r="G182" s="145">
        <v>502</v>
      </c>
    </row>
    <row r="183" spans="1:7" ht="13.5" thickBot="1" x14ac:dyDescent="0.25">
      <c r="A183" s="38">
        <v>6</v>
      </c>
      <c r="B183" s="36" t="s">
        <v>21</v>
      </c>
      <c r="C183" s="146">
        <v>234</v>
      </c>
      <c r="D183" s="146">
        <v>202</v>
      </c>
      <c r="E183" s="146">
        <v>225</v>
      </c>
      <c r="F183" s="145">
        <v>661</v>
      </c>
      <c r="G183" s="145">
        <v>661</v>
      </c>
    </row>
    <row r="184" spans="1:7" ht="13.5" thickBot="1" x14ac:dyDescent="0.25">
      <c r="A184" s="38">
        <v>7</v>
      </c>
      <c r="B184" s="36" t="s">
        <v>51</v>
      </c>
      <c r="C184" s="145">
        <v>173</v>
      </c>
      <c r="D184" s="146">
        <v>204</v>
      </c>
      <c r="E184" s="146">
        <v>243</v>
      </c>
      <c r="F184" s="145">
        <v>620</v>
      </c>
      <c r="G184" s="145">
        <v>620</v>
      </c>
    </row>
    <row r="185" spans="1:7" ht="13.5" thickBot="1" x14ac:dyDescent="0.25">
      <c r="A185" s="38">
        <v>8</v>
      </c>
      <c r="B185" s="36" t="s">
        <v>9</v>
      </c>
      <c r="C185" s="145">
        <v>137</v>
      </c>
      <c r="D185" s="145">
        <v>177</v>
      </c>
      <c r="E185" s="145">
        <v>163</v>
      </c>
      <c r="F185" s="145">
        <v>477</v>
      </c>
      <c r="G185" s="145">
        <v>477</v>
      </c>
    </row>
    <row r="186" spans="1:7" ht="13.5" thickBot="1" x14ac:dyDescent="0.25">
      <c r="A186" s="38">
        <v>9</v>
      </c>
      <c r="B186" s="36" t="s">
        <v>47</v>
      </c>
      <c r="C186" s="145">
        <v>164</v>
      </c>
      <c r="D186" s="145">
        <v>190</v>
      </c>
      <c r="E186" s="146">
        <v>223</v>
      </c>
      <c r="F186" s="145">
        <v>577</v>
      </c>
      <c r="G186" s="145">
        <v>577</v>
      </c>
    </row>
    <row r="187" spans="1:7" ht="13.5" thickBot="1" x14ac:dyDescent="0.25">
      <c r="A187" s="38">
        <v>10</v>
      </c>
      <c r="B187" s="36" t="s">
        <v>61</v>
      </c>
      <c r="C187" s="145">
        <v>165</v>
      </c>
      <c r="D187" s="145">
        <v>181</v>
      </c>
      <c r="E187" s="145">
        <v>139</v>
      </c>
      <c r="F187" s="145">
        <v>485</v>
      </c>
      <c r="G187" s="145">
        <v>485</v>
      </c>
    </row>
    <row r="188" spans="1:7" ht="13.5" thickBot="1" x14ac:dyDescent="0.25">
      <c r="A188" s="38">
        <v>11</v>
      </c>
      <c r="B188" s="36" t="s">
        <v>69</v>
      </c>
      <c r="C188" s="146">
        <v>234</v>
      </c>
      <c r="D188" s="145">
        <v>160</v>
      </c>
      <c r="E188" s="145">
        <v>169</v>
      </c>
      <c r="F188" s="145">
        <v>563</v>
      </c>
      <c r="G188" s="145">
        <v>563</v>
      </c>
    </row>
    <row r="189" spans="1:7" ht="13.5" thickBot="1" x14ac:dyDescent="0.25">
      <c r="A189" s="38">
        <v>12</v>
      </c>
      <c r="B189" s="36" t="s">
        <v>32</v>
      </c>
      <c r="C189" s="146">
        <v>233</v>
      </c>
      <c r="D189" s="145">
        <v>194</v>
      </c>
      <c r="E189" s="145">
        <v>192</v>
      </c>
      <c r="F189" s="145">
        <v>619</v>
      </c>
      <c r="G189" s="145">
        <v>619</v>
      </c>
    </row>
    <row r="190" spans="1:7" ht="13.5" thickBot="1" x14ac:dyDescent="0.25">
      <c r="A190" s="38">
        <v>13</v>
      </c>
      <c r="B190" s="36" t="s">
        <v>12</v>
      </c>
      <c r="C190" s="145">
        <v>142</v>
      </c>
      <c r="D190" s="145">
        <v>134</v>
      </c>
      <c r="E190" s="145">
        <v>127</v>
      </c>
      <c r="F190" s="145">
        <v>403</v>
      </c>
      <c r="G190" s="145">
        <v>403</v>
      </c>
    </row>
    <row r="191" spans="1:7" ht="13.5" thickBot="1" x14ac:dyDescent="0.25">
      <c r="A191" s="38">
        <v>14</v>
      </c>
      <c r="B191" s="36" t="s">
        <v>60</v>
      </c>
      <c r="C191" s="145">
        <v>106</v>
      </c>
      <c r="D191" s="145">
        <v>116</v>
      </c>
      <c r="E191" s="145">
        <v>153</v>
      </c>
      <c r="F191" s="145">
        <v>375</v>
      </c>
      <c r="G191" s="145">
        <v>375</v>
      </c>
    </row>
    <row r="192" spans="1:7" ht="13.5" thickBot="1" x14ac:dyDescent="0.25">
      <c r="A192" s="38">
        <v>15</v>
      </c>
      <c r="B192" s="36" t="s">
        <v>67</v>
      </c>
      <c r="C192" s="145">
        <v>159</v>
      </c>
      <c r="D192" s="146">
        <v>227</v>
      </c>
      <c r="E192" s="145">
        <v>149</v>
      </c>
      <c r="F192" s="145">
        <v>535</v>
      </c>
      <c r="G192" s="145">
        <v>535</v>
      </c>
    </row>
    <row r="193" spans="1:8" ht="13.5" thickBot="1" x14ac:dyDescent="0.25">
      <c r="A193" s="38">
        <v>16</v>
      </c>
      <c r="B193" s="36" t="s">
        <v>13</v>
      </c>
      <c r="C193" s="145">
        <v>193</v>
      </c>
      <c r="D193" s="145">
        <v>180</v>
      </c>
      <c r="E193" s="146">
        <v>224</v>
      </c>
      <c r="F193" s="145">
        <v>597</v>
      </c>
      <c r="G193" s="145">
        <v>597</v>
      </c>
    </row>
    <row r="194" spans="1:8" ht="13.5" thickBot="1" x14ac:dyDescent="0.25">
      <c r="A194" s="38">
        <v>17</v>
      </c>
      <c r="B194" s="36" t="s">
        <v>24</v>
      </c>
      <c r="C194" s="145">
        <v>169</v>
      </c>
      <c r="D194" s="145">
        <v>187</v>
      </c>
      <c r="E194" s="145">
        <v>157</v>
      </c>
      <c r="F194" s="145">
        <v>513</v>
      </c>
      <c r="G194" s="145">
        <v>513</v>
      </c>
    </row>
    <row r="195" spans="1:8" ht="13.5" thickBot="1" x14ac:dyDescent="0.25">
      <c r="A195" s="38">
        <v>18</v>
      </c>
      <c r="B195" s="36" t="s">
        <v>43</v>
      </c>
      <c r="C195" s="146">
        <v>215</v>
      </c>
      <c r="D195" s="145">
        <v>159</v>
      </c>
      <c r="E195" s="145">
        <v>187</v>
      </c>
      <c r="F195" s="145">
        <v>561</v>
      </c>
      <c r="G195" s="145">
        <v>561</v>
      </c>
    </row>
    <row r="196" spans="1:8" ht="13.5" thickBot="1" x14ac:dyDescent="0.25">
      <c r="A196" s="38">
        <v>19</v>
      </c>
      <c r="B196" s="36" t="s">
        <v>39</v>
      </c>
      <c r="C196" s="145">
        <v>172</v>
      </c>
      <c r="D196" s="145">
        <v>172</v>
      </c>
      <c r="E196" s="146">
        <v>222</v>
      </c>
      <c r="F196" s="145">
        <v>566</v>
      </c>
      <c r="G196" s="145">
        <v>566</v>
      </c>
    </row>
    <row r="197" spans="1:8" ht="13.5" thickBot="1" x14ac:dyDescent="0.25">
      <c r="A197" s="38">
        <v>20</v>
      </c>
      <c r="B197" s="36" t="s">
        <v>53</v>
      </c>
      <c r="C197" s="146">
        <v>210</v>
      </c>
      <c r="D197" s="147">
        <v>254</v>
      </c>
      <c r="E197" s="146">
        <v>204</v>
      </c>
      <c r="F197" s="145">
        <v>668</v>
      </c>
      <c r="G197" s="145">
        <v>668</v>
      </c>
    </row>
    <row r="198" spans="1:8" ht="13.5" thickBot="1" x14ac:dyDescent="0.25">
      <c r="A198" s="38">
        <v>21</v>
      </c>
      <c r="B198" s="36" t="s">
        <v>59</v>
      </c>
      <c r="C198" s="145">
        <v>154</v>
      </c>
      <c r="D198" s="145">
        <v>172</v>
      </c>
      <c r="E198" s="145">
        <v>185</v>
      </c>
      <c r="F198" s="145">
        <v>511</v>
      </c>
      <c r="G198" s="145">
        <v>511</v>
      </c>
    </row>
    <row r="199" spans="1:8" ht="13.5" thickBot="1" x14ac:dyDescent="0.25">
      <c r="A199" s="38">
        <v>22</v>
      </c>
      <c r="B199" s="36" t="s">
        <v>34</v>
      </c>
      <c r="C199" s="145">
        <v>157</v>
      </c>
      <c r="D199" s="145">
        <v>159</v>
      </c>
      <c r="E199" s="145">
        <v>180</v>
      </c>
      <c r="F199" s="145">
        <v>496</v>
      </c>
      <c r="G199" s="145">
        <v>496</v>
      </c>
    </row>
    <row r="200" spans="1:8" ht="13.5" thickBot="1" x14ac:dyDescent="0.25">
      <c r="A200" s="38">
        <v>23</v>
      </c>
      <c r="B200" s="36" t="s">
        <v>15</v>
      </c>
      <c r="C200" s="145">
        <v>195</v>
      </c>
      <c r="D200" s="145">
        <v>190</v>
      </c>
      <c r="E200" s="146">
        <v>225</v>
      </c>
      <c r="F200" s="145">
        <v>610</v>
      </c>
      <c r="G200" s="145">
        <v>610</v>
      </c>
    </row>
    <row r="201" spans="1:8" ht="13.5" thickBot="1" x14ac:dyDescent="0.25">
      <c r="A201" s="38">
        <v>24</v>
      </c>
      <c r="B201" s="36" t="s">
        <v>82</v>
      </c>
      <c r="C201" s="145">
        <v>142</v>
      </c>
      <c r="D201" s="146">
        <v>221</v>
      </c>
      <c r="E201" s="145">
        <v>129</v>
      </c>
      <c r="F201" s="145">
        <v>492</v>
      </c>
      <c r="G201" s="145">
        <v>492</v>
      </c>
    </row>
    <row r="202" spans="1:8" ht="13.5" thickBot="1" x14ac:dyDescent="0.25">
      <c r="A202" s="38">
        <v>25</v>
      </c>
      <c r="B202" s="36" t="s">
        <v>33</v>
      </c>
      <c r="C202" s="145">
        <v>173</v>
      </c>
      <c r="D202" s="145">
        <v>135</v>
      </c>
      <c r="E202" s="145">
        <v>159</v>
      </c>
      <c r="F202" s="145">
        <v>467</v>
      </c>
      <c r="G202" s="145">
        <v>467</v>
      </c>
    </row>
    <row r="203" spans="1:8" ht="13.5" thickBot="1" x14ac:dyDescent="0.25">
      <c r="A203" s="38">
        <v>26</v>
      </c>
      <c r="B203" s="36" t="s">
        <v>16</v>
      </c>
      <c r="C203" s="145">
        <v>163</v>
      </c>
      <c r="D203" s="145">
        <v>176</v>
      </c>
      <c r="E203" s="145">
        <v>158</v>
      </c>
      <c r="F203" s="145">
        <v>497</v>
      </c>
      <c r="G203" s="145">
        <v>497</v>
      </c>
    </row>
    <row r="204" spans="1:8" ht="13.5" thickBot="1" x14ac:dyDescent="0.25">
      <c r="A204" s="38">
        <v>27</v>
      </c>
      <c r="B204" s="36" t="s">
        <v>48</v>
      </c>
      <c r="C204" s="146">
        <v>212</v>
      </c>
      <c r="D204" s="145">
        <v>196</v>
      </c>
      <c r="E204" s="145">
        <v>191</v>
      </c>
      <c r="F204" s="145">
        <v>599</v>
      </c>
      <c r="G204" s="145">
        <v>599</v>
      </c>
    </row>
    <row r="205" spans="1:8" ht="13.5" thickBot="1" x14ac:dyDescent="0.25">
      <c r="A205" s="38">
        <v>28</v>
      </c>
      <c r="B205" s="36" t="s">
        <v>66</v>
      </c>
      <c r="C205" s="145">
        <v>163</v>
      </c>
      <c r="D205" s="145">
        <v>175</v>
      </c>
      <c r="E205" s="145">
        <v>151</v>
      </c>
      <c r="F205" s="145">
        <v>489</v>
      </c>
      <c r="G205" s="145">
        <v>489</v>
      </c>
    </row>
    <row r="206" spans="1:8" ht="13.5" thickBot="1" x14ac:dyDescent="0.25">
      <c r="A206" s="38">
        <v>29</v>
      </c>
      <c r="B206" s="36" t="s">
        <v>20</v>
      </c>
      <c r="C206" s="145">
        <v>154</v>
      </c>
      <c r="D206" s="145">
        <v>183</v>
      </c>
      <c r="E206" s="145">
        <v>174</v>
      </c>
      <c r="F206" s="145">
        <v>511</v>
      </c>
      <c r="G206" s="145">
        <v>511</v>
      </c>
    </row>
    <row r="207" spans="1:8" ht="13.5" thickBot="1" x14ac:dyDescent="0.25">
      <c r="A207" s="38">
        <v>30</v>
      </c>
      <c r="B207" s="36" t="s">
        <v>17</v>
      </c>
      <c r="C207" s="145">
        <v>126</v>
      </c>
      <c r="D207" s="145">
        <v>148</v>
      </c>
      <c r="E207" s="145">
        <v>135</v>
      </c>
      <c r="F207" s="145">
        <v>409</v>
      </c>
      <c r="G207" s="145">
        <v>409</v>
      </c>
      <c r="H207" s="4"/>
    </row>
    <row r="208" spans="1:8" x14ac:dyDescent="0.2">
      <c r="A208" s="110"/>
      <c r="B208" s="108"/>
      <c r="C208" s="111"/>
      <c r="D208" s="109"/>
      <c r="E208" s="111"/>
      <c r="F208" s="109"/>
      <c r="G208" s="109"/>
      <c r="H208" s="4"/>
    </row>
    <row r="209" spans="2:8" x14ac:dyDescent="0.2">
      <c r="B209" s="82"/>
      <c r="C209" s="103"/>
      <c r="D209" s="103"/>
      <c r="E209" s="103"/>
      <c r="F209" s="16">
        <f>SUM(F178:F208)</f>
        <v>15980</v>
      </c>
      <c r="G209" s="16">
        <f>COUNT(C178:E207)</f>
        <v>90</v>
      </c>
      <c r="H209" s="4">
        <f>SUM(F209/G209)</f>
        <v>177.55555555555554</v>
      </c>
    </row>
  </sheetData>
  <sortState xmlns:xlrd2="http://schemas.microsoft.com/office/spreadsheetml/2017/richdata2" ref="B100:G104">
    <sortCondition ref="B100:B104"/>
  </sortState>
  <mergeCells count="6">
    <mergeCell ref="A176:G176"/>
    <mergeCell ref="A1:G1"/>
    <mergeCell ref="A36:G36"/>
    <mergeCell ref="A71:G71"/>
    <mergeCell ref="A106:G106"/>
    <mergeCell ref="A141:G141"/>
  </mergeCells>
  <hyperlinks>
    <hyperlink ref="B21" r:id="rId1" display="https://bowling.lexerbowling.com/bowlingdemeyrin/ligueinternationale2024-2025-27/pl048.htm" xr:uid="{2047DEC4-9CAC-46FE-B700-3D39C4CE3219}"/>
    <hyperlink ref="B9" r:id="rId2" display="https://bowling.lexerbowling.com/bowlingdemeyrin/ligueinternationale2024-2025-27/pl01E.htm" xr:uid="{C45A2EC8-6C61-48BB-A2BA-168611C9923B}"/>
    <hyperlink ref="B26" r:id="rId3" display="https://bowling.lexerbowling.com/bowlingdemeyrin/ligueinternationale2024-2025-27/pl054.htm" xr:uid="{87B67239-65B5-4842-B566-EBF89212DFC7}"/>
    <hyperlink ref="B7" r:id="rId4" display="https://bowling.lexerbowling.com/bowlingdemeyrin/ligueinternationale2024-2025-27/pl07C.htm" xr:uid="{1C736469-7D7C-4E40-AF08-8594A144490B}"/>
    <hyperlink ref="B27" r:id="rId5" display="https://bowling.lexerbowling.com/bowlingdemeyrin/ligueinternationale2024-2025-27/pl071.htm" xr:uid="{4454BA35-27F9-452F-9E35-E61CC6A66C36}"/>
    <hyperlink ref="B30" r:id="rId6" display="https://bowling.lexerbowling.com/bowlingdemeyrin/ligueinternationale2024-2025-27/pl062.htm" xr:uid="{D7DBDA99-35AA-4854-BD84-23A407F6D035}"/>
    <hyperlink ref="B14" r:id="rId7" display="https://bowling.lexerbowling.com/bowlingdemeyrin/ligueinternationale2024-2025-27/pl077.htm" xr:uid="{A710ED02-615A-4ED9-84D1-3F8A4145D790}"/>
    <hyperlink ref="B5" r:id="rId8" display="https://bowling.lexerbowling.com/bowlingdemeyrin/ligueinternationale2024-2025-27/pl012.htm" xr:uid="{7F4187C3-9BF5-454E-B829-B3CED188BB26}"/>
    <hyperlink ref="B6" r:id="rId9" display="https://bowling.lexerbowling.com/bowlingdemeyrin/ligueinternationale2024-2025-27/pl070.htm" xr:uid="{E2E826BA-C721-43A1-913F-37C39FA5575D}"/>
    <hyperlink ref="B32" r:id="rId10" display="https://bowling.lexerbowling.com/bowlingdemeyrin/ligueinternationale2024-2025-27/pl069.htm" xr:uid="{5B46750F-6B45-4ABF-9BAD-C41DE72B7137}"/>
    <hyperlink ref="B11" r:id="rId11" display="https://bowling.lexerbowling.com/bowlingdemeyrin/ligueinternationale2024-2025-27/pl024.htm" xr:uid="{D7268393-FB51-4A02-A542-3ED9E1CA97CA}"/>
    <hyperlink ref="B18" r:id="rId12" display="https://bowling.lexerbowling.com/bowlingdemeyrin/ligueinternationale2024-2025-27/pl03A.htm" xr:uid="{79B6030A-1EB6-4FE4-A86D-1F2F25325170}"/>
    <hyperlink ref="B15" r:id="rId13" display="https://bowling.lexerbowling.com/bowlingdemeyrin/ligueinternationale2024-2025-27/pl02C.htm" xr:uid="{0D8C441C-B63E-4FE6-84FB-D2486BA9D6B3}"/>
    <hyperlink ref="B12" r:id="rId14" display="https://bowling.lexerbowling.com/bowlingdemeyrin/ligueinternationale2024-2025-27/pl06F.htm" xr:uid="{C35B7DDE-02F1-4FDF-AD52-A92C96E487F0}"/>
    <hyperlink ref="B17" r:id="rId15" display="https://bowling.lexerbowling.com/bowlingdemeyrin/ligueinternationale2024-2025-27/pl030.htm" xr:uid="{F2532C0D-43D8-4042-A2B9-7BD4F6E20823}"/>
    <hyperlink ref="B22" r:id="rId16" display="https://bowling.lexerbowling.com/bowlingdemeyrin/ligueinternationale2024-2025-27/pl049.htm" xr:uid="{9CACB3EF-8189-4DE1-99A7-10EDA82FF27B}"/>
    <hyperlink ref="B19" r:id="rId17" display="https://bowling.lexerbowling.com/bowlingdemeyrin/ligueinternationale2024-2025-27/pl03E.htm" xr:uid="{6675E835-F78C-4721-B328-B93521A1464B}"/>
    <hyperlink ref="B8" r:id="rId18" display="https://bowling.lexerbowling.com/bowlingdemeyrin/ligueinternationale2024-2025-27/pl018.htm" xr:uid="{DACE3B97-22E0-41D1-957A-46884BBCB320}"/>
    <hyperlink ref="B4" r:id="rId19" display="https://bowling.lexerbowling.com/bowlingdemeyrin/ligueinternationale2024-2025-27/pl07A.htm" xr:uid="{BAA01C0A-0D04-44E1-9099-E34238FD30D1}"/>
    <hyperlink ref="B23" r:id="rId20" display="https://bowling.lexerbowling.com/bowlingdemeyrin/ligueinternationale2024-2025-27/pl09C.htm" xr:uid="{BA7D5A1B-A999-4A68-9B98-889F6FB506E2}"/>
    <hyperlink ref="B16" r:id="rId21" display="https://bowling.lexerbowling.com/bowlingdemeyrin/ligueinternationale2024-2025-27/pl06E.htm" xr:uid="{47183388-8433-4D63-B862-F5CF7B9638B8}"/>
    <hyperlink ref="B24" r:id="rId22" display="https://bowling.lexerbowling.com/bowlingdemeyrin/ligueinternationale2024-2025-27/pl097.htm" xr:uid="{ACFFEFD9-8521-4297-96BD-B2CBABE44BA9}"/>
    <hyperlink ref="B28" r:id="rId23" display="https://bowling.lexerbowling.com/bowlingdemeyrin/ligueinternationale2024-2025-27/pl08D.htm" xr:uid="{3768A071-3CF7-4F84-B16C-42B9DA6CE7E1}"/>
    <hyperlink ref="B13" r:id="rId24" display="https://bowling.lexerbowling.com/bowlingdemeyrin/ligueinternationale2024-2025-27/pl028.htm" xr:uid="{B8D194B0-3455-47D3-AAC9-A798AE11E659}"/>
    <hyperlink ref="B29" r:id="rId25" display="https://bowling.lexerbowling.com/bowlingdemeyrin/ligueinternationale2024-2025-27/pl072.htm" xr:uid="{93FA7CA0-E617-440A-A100-90D5FB4D75B8}"/>
    <hyperlink ref="B25" r:id="rId26" display="https://bowling.lexerbowling.com/bowlingdemeyrin/ligueinternationale2024-2025-27/pl08F.htm" xr:uid="{5DE38479-DA7F-4AAD-A1A3-8CA6B6A4D669}"/>
    <hyperlink ref="B31" r:id="rId27" display="https://bowling.lexerbowling.com/bowlingdemeyrin/ligueinternationale2024-2025-27/pl063.htm" xr:uid="{A37DAEE9-8028-4BF0-9F70-3E3346A68238}"/>
    <hyperlink ref="B3" r:id="rId28" display="https://bowling.lexerbowling.com/bowlingdemeyrin/ligueinternationale2024-2025-27/pl00B.htm" xr:uid="{9B2C50F2-0D16-4D62-B99F-64DA92D1A973}"/>
    <hyperlink ref="B20" r:id="rId29" display="https://bowling.lexerbowling.com/bowlingdemeyrin/ligueinternationale2024-2025-27/pl03F.htm" xr:uid="{C03FB355-15A5-4DE6-9100-D4677AD26B14}"/>
    <hyperlink ref="B10" r:id="rId30" display="https://bowling.lexerbowling.com/bowlingdemeyrin/ligueinternationale2024-2025-27/pl09F.htm" xr:uid="{58D4CBC4-980E-4C28-B0FA-A97576B211E8}"/>
    <hyperlink ref="B39" r:id="rId31" display="https://bowling.lexerbowling.com/bowlingdemeyrin/ligueinternationale2024-2025-27/pl07A.htm" xr:uid="{72C8FB95-3043-45F6-8239-D2D80F61AEBD}"/>
    <hyperlink ref="B52" r:id="rId32" display="https://bowling.lexerbowling.com/bowlingdemeyrin/ligueinternationale2024-2025-27/pl031.htm" xr:uid="{C8A8DEAD-E885-4825-8A75-31FCF4BBE23F}"/>
    <hyperlink ref="B53" r:id="rId33" display="https://bowling.lexerbowling.com/bowlingdemeyrin/ligueinternationale2024-2025-27/pl03A.htm" xr:uid="{493E5337-5439-42B6-8E86-D3F3E849F5FC}"/>
    <hyperlink ref="B47" r:id="rId34" display="https://bowling.lexerbowling.com/bowlingdemeyrin/ligueinternationale2024-2025-27/pl024.htm" xr:uid="{5421E82E-67AB-479B-89B3-1FA944FDAE8E}"/>
    <hyperlink ref="B66" r:id="rId35" display="https://bowling.lexerbowling.com/bowlingdemeyrin/ligueinternationale2024-2025-27/pl069.htm" xr:uid="{A6C86C19-C174-49DB-9D83-9704A1F01027}"/>
    <hyperlink ref="B62" r:id="rId36" display="https://bowling.lexerbowling.com/bowlingdemeyrin/ligueinternationale2024-2025-27/pl09B.htm" xr:uid="{1668E398-14F3-483E-9267-61CCF0179C28}"/>
    <hyperlink ref="B40" r:id="rId37" display="https://bowling.lexerbowling.com/bowlingdemeyrin/ligueinternationale2024-2025-27/pl012.htm" xr:uid="{E9D11CEF-B684-433D-B86E-CB171F26B161}"/>
    <hyperlink ref="B58" r:id="rId38" display="https://bowling.lexerbowling.com/bowlingdemeyrin/ligueinternationale2024-2025-27/pl071.htm" xr:uid="{A5DC1D5E-2AE3-4584-8E27-1B27277C8D4B}"/>
    <hyperlink ref="B48" r:id="rId39" display="https://bowling.lexerbowling.com/bowlingdemeyrin/ligueinternationale2024-2025-27/pl06F.htm" xr:uid="{EF6D022F-1A67-4689-971C-A8DB5CD8B30B}"/>
    <hyperlink ref="B51" r:id="rId40" display="https://bowling.lexerbowling.com/bowlingdemeyrin/ligueinternationale2024-2025-27/pl030.htm" xr:uid="{121251FF-58E9-4AF5-AE6B-D1C8A4CC8E87}"/>
    <hyperlink ref="B43" r:id="rId41" display="https://bowling.lexerbowling.com/bowlingdemeyrin/ligueinternationale2024-2025-27/pl018.htm" xr:uid="{44BF23A5-54D2-4DC9-91D8-A92B3CFB12D5}"/>
    <hyperlink ref="B61" r:id="rId42" display="https://bowling.lexerbowling.com/bowlingdemeyrin/ligueinternationale2024-2025-27/pl05D.htm" xr:uid="{D720EB49-2972-462B-897A-0D750AD8F6D8}"/>
    <hyperlink ref="B42" r:id="rId43" display="https://bowling.lexerbowling.com/bowlingdemeyrin/ligueinternationale2024-2025-27/pl07C.htm" xr:uid="{A8AC416C-B3B0-4934-AA3A-871FAB92D40F}"/>
    <hyperlink ref="B49" r:id="rId44" display="https://bowling.lexerbowling.com/bowlingdemeyrin/ligueinternationale2024-2025-27/pl077.htm" xr:uid="{DB10BE9B-67FD-4239-892F-20E092E32794}"/>
    <hyperlink ref="B45" r:id="rId45" display="https://bowling.lexerbowling.com/bowlingdemeyrin/ligueinternationale2024-2025-27/pl074.htm" xr:uid="{FCF9A3BD-CCDC-4E42-9803-28289DBEC0EC}"/>
    <hyperlink ref="B44" r:id="rId46" display="https://bowling.lexerbowling.com/bowlingdemeyrin/ligueinternationale2024-2025-27/pl01E.htm" xr:uid="{5A8F72F6-1B99-4866-845E-8C107AFDE532}"/>
    <hyperlink ref="B57" r:id="rId47" display="https://bowling.lexerbowling.com/bowlingdemeyrin/ligueinternationale2024-2025-27/pl054.htm" xr:uid="{7DE7F3C5-545A-4CE2-A202-1B748C100FE3}"/>
    <hyperlink ref="B54" r:id="rId48" display="https://bowling.lexerbowling.com/bowlingdemeyrin/ligueinternationale2024-2025-27/pl048.htm" xr:uid="{1572F26A-4D22-4849-BDF4-03B7E5ADDF12}"/>
    <hyperlink ref="B41" r:id="rId49" display="https://bowling.lexerbowling.com/bowlingdemeyrin/ligueinternationale2024-2025-27/pl070.htm" xr:uid="{CBC2EC85-B900-40DE-9A04-1C7153AE4554}"/>
    <hyperlink ref="B59" r:id="rId50" display="https://bowling.lexerbowling.com/bowlingdemeyrin/ligueinternationale2024-2025-27/pl0A0.htm" xr:uid="{B11B10F2-2956-4710-874A-2FC808732B0A}"/>
    <hyperlink ref="B63" r:id="rId51" display="https://bowling.lexerbowling.com/bowlingdemeyrin/ligueinternationale2024-2025-27/pl072.htm" xr:uid="{5C493E45-E699-423B-9772-95754DBDEB4D}"/>
    <hyperlink ref="B55" r:id="rId52" display="https://bowling.lexerbowling.com/bowlingdemeyrin/ligueinternationale2024-2025-27/pl095.htm" xr:uid="{B9446039-21CF-4257-A8E3-3B432510F09B}"/>
    <hyperlink ref="B60" r:id="rId53" display="https://bowling.lexerbowling.com/bowlingdemeyrin/ligueinternationale2024-2025-27/pl08D.htm" xr:uid="{8AD79D22-8BEF-49F2-9CDB-08A651D9C3E4}"/>
    <hyperlink ref="B50" r:id="rId54" display="https://bowling.lexerbowling.com/bowlingdemeyrin/ligueinternationale2024-2025-27/pl02E.htm" xr:uid="{3287EB8B-91F5-46A6-A028-1A18FCFBA696}"/>
    <hyperlink ref="B56" r:id="rId55" display="https://bowling.lexerbowling.com/bowlingdemeyrin/ligueinternationale2024-2025-27/pl099.htm" xr:uid="{9F8F29CA-AD8C-44C4-AE78-FBB962E0AD7F}"/>
    <hyperlink ref="B46" r:id="rId56" display="https://bowling.lexerbowling.com/bowlingdemeyrin/ligueinternationale2024-2025-27/pl022.htm" xr:uid="{2304012F-EC63-4673-AF82-1CD3FBC4DF04}"/>
    <hyperlink ref="B64" r:id="rId57" display="https://bowling.lexerbowling.com/bowlingdemeyrin/ligueinternationale2024-2025-27/pl09A.htm" xr:uid="{5314CD6C-4825-4E69-A543-A6C2A9E6A57E}"/>
    <hyperlink ref="B38" r:id="rId58" display="https://bowling.lexerbowling.com/bowlingdemeyrin/ligueinternationale2024-2025-27/pl00B.htm" xr:uid="{836BCBAB-FF41-4962-8AEF-F1D66D7AC798}"/>
    <hyperlink ref="B65" r:id="rId59" display="https://bowling.lexerbowling.com/bowlingdemeyrin/ligueinternationale2024-2025-27/pl063.htm" xr:uid="{6E17BAE4-9110-4A8F-B4FF-05CC3707A63E}"/>
    <hyperlink ref="B79" r:id="rId60" display="https://bowling.lexerbowling.com/bowlingdemeyrin/ligueinternationale2024-2025-27/pl01E.htm" xr:uid="{6D8E8DE4-D759-4F66-A72C-9178B3EAC6FC}"/>
    <hyperlink ref="B74" r:id="rId61" display="https://bowling.lexerbowling.com/bowlingdemeyrin/ligueinternationale2024-2025-27/pl07A.htm" xr:uid="{733FEE83-0EF7-4742-92F7-6B4B05E59DFF}"/>
    <hyperlink ref="B75" r:id="rId62" display="https://bowling.lexerbowling.com/bowlingdemeyrin/ligueinternationale2024-2025-27/pl012.htm" xr:uid="{33E58C28-39C3-4DE1-AEBA-8E885981BC0F}"/>
    <hyperlink ref="B92" r:id="rId63" display="https://bowling.lexerbowling.com/bowlingdemeyrin/ligueinternationale2024-2025-27/pl09C.htm" xr:uid="{C0704474-14ED-429C-920C-E0258B726A82}"/>
    <hyperlink ref="B103" r:id="rId64" display="https://bowling.lexerbowling.com/bowlingdemeyrin/ligueinternationale2024-2025-27/pl069.htm" xr:uid="{E6772B5C-5915-4647-B86A-56AB4928D8B2}"/>
    <hyperlink ref="B82" r:id="rId65" display="https://bowling.lexerbowling.com/bowlingdemeyrin/ligueinternationale2024-2025-27/pl024.htm" xr:uid="{0F57E167-6FCA-4EAD-AECD-25B27878AAFD}"/>
    <hyperlink ref="B88" r:id="rId66" display="https://bowling.lexerbowling.com/bowlingdemeyrin/ligueinternationale2024-2025-27/pl03A.htm" xr:uid="{41E8EA7B-2E51-4E96-94EA-DFE61A4FB5A0}"/>
    <hyperlink ref="B83" r:id="rId67" display="https://bowling.lexerbowling.com/bowlingdemeyrin/ligueinternationale2024-2025-27/pl06F.htm" xr:uid="{D0C2A3FC-730A-4C6C-83BD-B9245B6F4143}"/>
    <hyperlink ref="B87" r:id="rId68" display="https://bowling.lexerbowling.com/bowlingdemeyrin/ligueinternationale2024-2025-27/pl09D.htm" xr:uid="{416C5C84-3EEC-497F-A7BB-006265A89EDA}"/>
    <hyperlink ref="B95" r:id="rId69" display="https://bowling.lexerbowling.com/bowlingdemeyrin/ligueinternationale2024-2025-27/pl071.htm" xr:uid="{E0A5469D-341D-4287-8BB4-EC1345C407A3}"/>
    <hyperlink ref="B86" r:id="rId70" display="https://bowling.lexerbowling.com/bowlingdemeyrin/ligueinternationale2024-2025-27/pl030.htm" xr:uid="{376D8968-5BE6-4FCB-965B-54DFE291F4A4}"/>
    <hyperlink ref="B77" r:id="rId71" display="https://bowling.lexerbowling.com/bowlingdemeyrin/ligueinternationale2024-2025-27/pl090.htm" xr:uid="{88E05BE3-8F17-436D-A6E6-C35B655A63B5}"/>
    <hyperlink ref="B85" r:id="rId72" display="https://bowling.lexerbowling.com/bowlingdemeyrin/ligueinternationale2024-2025-27/pl06E.htm" xr:uid="{0FDD7BB0-7F0C-4BD6-ABB0-817F91A959B1}"/>
    <hyperlink ref="B76" r:id="rId73" display="https://bowling.lexerbowling.com/bowlingdemeyrin/ligueinternationale2024-2025-27/pl070.htm" xr:uid="{AEABF226-2B8F-4B41-85B6-2B850ED484C4}"/>
    <hyperlink ref="B101" r:id="rId74" display="https://bowling.lexerbowling.com/bowlingdemeyrin/ligueinternationale2024-2025-27/pl062.htm" xr:uid="{18A793EA-8258-4E35-8A25-9F9B1DE5F4A9}"/>
    <hyperlink ref="B91" r:id="rId75" display="https://bowling.lexerbowling.com/bowlingdemeyrin/ligueinternationale2024-2025-27/pl049.htm" xr:uid="{AD0050E5-523F-409B-91A7-F2190664B66C}"/>
    <hyperlink ref="B96" r:id="rId76" display="https://bowling.lexerbowling.com/bowlingdemeyrin/ligueinternationale2024-2025-27/pl0A0.htm" xr:uid="{7DB1D058-BA5F-41FE-8DFF-323E5C3BA193}"/>
    <hyperlink ref="B100" r:id="rId77" display="https://bowling.lexerbowling.com/bowlingdemeyrin/ligueinternationale2024-2025-27/pl09A.htm" xr:uid="{CB681E3A-024D-4A78-ACCE-78CE18BA5C25}"/>
    <hyperlink ref="B94" r:id="rId78" display="https://bowling.lexerbowling.com/bowlingdemeyrin/ligueinternationale2024-2025-27/pl054.htm" xr:uid="{D6AC7BB9-9839-4871-BB46-115CB69ABB76}"/>
    <hyperlink ref="B98" r:id="rId79" display="https://bowling.lexerbowling.com/bowlingdemeyrin/ligueinternationale2024-2025-27/pl09B.htm" xr:uid="{FC51310B-A742-4311-A716-EE442C7F4D0B}"/>
    <hyperlink ref="B78" r:id="rId80" display="https://bowling.lexerbowling.com/bowlingdemeyrin/ligueinternationale2024-2025-27/pl07C.htm" xr:uid="{3FBA512C-D191-49F5-B7C5-264DE6ECCE80}"/>
    <hyperlink ref="B97" r:id="rId81" display="https://bowling.lexerbowling.com/bowlingdemeyrin/ligueinternationale2024-2025-27/pl08D.htm" xr:uid="{2063561B-D3AE-4C53-B8E5-B45B05A65222}"/>
    <hyperlink ref="B84" r:id="rId82" display="https://bowling.lexerbowling.com/bowlingdemeyrin/ligueinternationale2024-2025-27/pl028.htm" xr:uid="{F9C9BA88-6489-439C-8E81-87811A48A52E}"/>
    <hyperlink ref="B99" r:id="rId83" display="https://bowling.lexerbowling.com/bowlingdemeyrin/ligueinternationale2024-2025-27/pl072.htm" xr:uid="{38CB6ADC-138C-4F19-975B-527DFA47BC7E}"/>
    <hyperlink ref="B80" r:id="rId84" display="https://bowling.lexerbowling.com/bowlingdemeyrin/ligueinternationale2024-2025-27/pl021.htm" xr:uid="{7E8264A1-7FD3-4E53-8855-8DFC439CDD79}"/>
    <hyperlink ref="B90" r:id="rId85" display="https://bowling.lexerbowling.com/bowlingdemeyrin/ligueinternationale2024-2025-27/pl048.htm" xr:uid="{47024421-70E5-4E5A-8D9A-4FEA4C499FA1}"/>
    <hyperlink ref="B102" r:id="rId86" display="https://bowling.lexerbowling.com/bowlingdemeyrin/ligueinternationale2024-2025-27/pl063.htm" xr:uid="{FD95EB35-BD31-4B1C-9458-49275F69F55D}"/>
    <hyperlink ref="B93" r:id="rId87" display="https://bowling.lexerbowling.com/bowlingdemeyrin/ligueinternationale2024-2025-27/pl08F.htm" xr:uid="{72DD1840-3C05-4EC0-B996-9394733BB920}"/>
    <hyperlink ref="B73" r:id="rId88" display="https://bowling.lexerbowling.com/bowlingdemeyrin/ligueinternationale2024-2025-27/pl00B.htm" xr:uid="{BF02114D-9B45-484E-83E2-519BE8F2ACB9}"/>
    <hyperlink ref="B89" r:id="rId89" display="https://bowling.lexerbowling.com/bowlingdemeyrin/ligueinternationale2024-2025-27/pl03F.htm" xr:uid="{DEFB499E-30D0-4A2F-B138-AF717BA10E90}"/>
    <hyperlink ref="B81" r:id="rId90" display="https://bowling.lexerbowling.com/bowlingdemeyrin/ligueinternationale2024-2025-27/pl09F.htm" xr:uid="{1656B223-72A6-47C9-BFFC-7AE9BD94943A}"/>
    <hyperlink ref="B125" r:id="rId91" display="https://bowling.lexerbowling.com/bowlingdemeyrin/ligueinternationale2024-2025-27/pl048.htm" xr:uid="{E498D80D-ACBF-492E-AE57-8AB4575502EB}"/>
    <hyperlink ref="B132" r:id="rId92" display="https://bowling.lexerbowling.com/bowlingdemeyrin/ligueinternationale2024-2025-27/pl071.htm" xr:uid="{3FAAAA06-E8A8-42B0-8890-B56763EE1A0B}"/>
    <hyperlink ref="B121" r:id="rId93" display="https://bowling.lexerbowling.com/bowlingdemeyrin/ligueinternationale2024-2025-27/pl03A.htm" xr:uid="{6113352D-DB9F-4EBB-BA0E-99C1BD744239}"/>
    <hyperlink ref="B113" r:id="rId94" display="https://bowling.lexerbowling.com/bowlingdemeyrin/ligueinternationale2024-2025-27/pl07C.htm" xr:uid="{3A172EA1-6C21-4B61-8D00-4E02997FEB7F}"/>
    <hyperlink ref="B111" r:id="rId95" display="https://bowling.lexerbowling.com/bowlingdemeyrin/ligueinternationale2024-2025-27/pl012.htm" xr:uid="{34D9BA69-D9DB-42EE-AF95-F84CA2038EEB}"/>
    <hyperlink ref="B109" r:id="rId96" display="https://bowling.lexerbowling.com/bowlingdemeyrin/ligueinternationale2024-2025-27/pl07A.htm" xr:uid="{5C0AB12B-4941-4A32-834D-AAEB0E24AD53}"/>
    <hyperlink ref="B136" r:id="rId97" display="https://bowling.lexerbowling.com/bowlingdemeyrin/ligueinternationale2024-2025-27/pl069.htm" xr:uid="{407645AC-4105-495F-B8E9-15EA7A68C0E6}"/>
    <hyperlink ref="B114" r:id="rId98" display="https://bowling.lexerbowling.com/bowlingdemeyrin/ligueinternationale2024-2025-27/pl018.htm" xr:uid="{FAAE0C12-F507-4B18-B86C-CBD1EF3BC3E1}"/>
    <hyperlink ref="B122" r:id="rId99" display="https://bowling.lexerbowling.com/bowlingdemeyrin/ligueinternationale2024-2025-27/pl03E.htm" xr:uid="{1DA124C4-F688-49E2-984F-A2FF718941AE}"/>
    <hyperlink ref="B128" r:id="rId100" display="https://bowling.lexerbowling.com/bowlingdemeyrin/ligueinternationale2024-2025-27/pl007.htm" xr:uid="{DD30E46B-9CFB-41DF-83BE-0659AFEA128D}"/>
    <hyperlink ref="B118" r:id="rId101" display="https://bowling.lexerbowling.com/bowlingdemeyrin/ligueinternationale2024-2025-27/pl06F.htm" xr:uid="{D857DD46-12BF-45B0-8870-A564E2345BC1}"/>
    <hyperlink ref="B120" r:id="rId102" display="https://bowling.lexerbowling.com/bowlingdemeyrin/ligueinternationale2024-2025-27/pl031.htm" xr:uid="{D1D8FE28-45BE-4936-B593-F51E82287552}"/>
    <hyperlink ref="B112" r:id="rId103" display="https://bowling.lexerbowling.com/bowlingdemeyrin/ligueinternationale2024-2025-27/pl090.htm" xr:uid="{288AE60C-4F64-48FC-B429-CFF369D950FB}"/>
    <hyperlink ref="B115" r:id="rId104" display="https://bowling.lexerbowling.com/bowlingdemeyrin/ligueinternationale2024-2025-27/pl01E.htm" xr:uid="{B0BF413D-1D88-4843-B900-CA3191D12683}"/>
    <hyperlink ref="B134" r:id="rId105" display="https://bowling.lexerbowling.com/bowlingdemeyrin/ligueinternationale2024-2025-27/pl09B.htm" xr:uid="{591CEB19-D429-46E3-92C3-AD8950E6D03F}"/>
    <hyperlink ref="B133" r:id="rId106" display="https://bowling.lexerbowling.com/bowlingdemeyrin/ligueinternationale2024-2025-27/pl05D.htm" xr:uid="{17C91397-0EE3-4E49-991A-B3CE23FFD408}"/>
    <hyperlink ref="B119" r:id="rId107" display="https://bowling.lexerbowling.com/bowlingdemeyrin/ligueinternationale2024-2025-27/pl030.htm" xr:uid="{F46A2B0F-9C7C-480A-91AA-C044A0039EAF}"/>
    <hyperlink ref="B124" r:id="rId108" display="https://bowling.lexerbowling.com/bowlingdemeyrin/ligueinternationale2024-2025-27/pl047.htm" xr:uid="{B376376D-F95D-428E-A31C-5C373D819AE8}"/>
    <hyperlink ref="B110" r:id="rId109" display="https://bowling.lexerbowling.com/bowlingdemeyrin/ligueinternationale2024-2025-27/pl010.htm" xr:uid="{174C4561-C771-4198-B3C3-FA0A7A07851E}"/>
    <hyperlink ref="B116" r:id="rId110" display="https://bowling.lexerbowling.com/bowlingdemeyrin/ligueinternationale2024-2025-27/pl074.htm" xr:uid="{5C8EDA6A-F01C-4C91-9C36-3DCA0B9D5512}"/>
    <hyperlink ref="B127" r:id="rId111" display="https://bowling.lexerbowling.com/bowlingdemeyrin/ligueinternationale2024-2025-27/pl099.htm" xr:uid="{24114915-31C5-4778-B386-5DCF4403C424}"/>
    <hyperlink ref="B117" r:id="rId112" display="https://bowling.lexerbowling.com/bowlingdemeyrin/ligueinternationale2024-2025-27/pl022.htm" xr:uid="{4A4FFDA6-86B1-41E3-AB7A-123F098B4F16}"/>
    <hyperlink ref="B126" r:id="rId113" display="https://bowling.lexerbowling.com/bowlingdemeyrin/ligueinternationale2024-2025-27/pl097.htm" xr:uid="{DB103B8C-4863-4A12-8801-F4D5719B0BDF}"/>
    <hyperlink ref="B131" r:id="rId114" display="https://bowling.lexerbowling.com/bowlingdemeyrin/ligueinternationale2024-2025-27/pl054.htm" xr:uid="{6FD9BAC4-8AD6-4F57-A559-228496853271}"/>
    <hyperlink ref="B135" r:id="rId115" display="https://bowling.lexerbowling.com/bowlingdemeyrin/ligueinternationale2024-2025-27/pl072.htm" xr:uid="{9CD2D141-B127-4617-9338-F920EDD46937}"/>
    <hyperlink ref="B129" r:id="rId116" display="https://bowling.lexerbowling.com/bowlingdemeyrin/ligueinternationale2024-2025-27/pl09E.htm" xr:uid="{6AE5E941-9F27-4A30-8756-0997D88DEAC7}"/>
    <hyperlink ref="B108" r:id="rId117" display="https://bowling.lexerbowling.com/bowlingdemeyrin/ligueinternationale2024-2025-27/pl00B.htm" xr:uid="{B266F166-7F74-4647-B5B2-C96528176066}"/>
    <hyperlink ref="B130" r:id="rId118" display="https://bowling.lexerbowling.com/bowlingdemeyrin/ligueinternationale2024-2025-27/pl096.htm" xr:uid="{1F9EA5D5-C7A0-4758-9209-C3181CAFA65B}"/>
    <hyperlink ref="B123" r:id="rId119" display="https://bowling.lexerbowling.com/bowlingdemeyrin/ligueinternationale2024-2025-27/pl03F.htm" xr:uid="{23D94222-EAE3-4ED2-B58F-809C85B979E5}"/>
    <hyperlink ref="B144" r:id="rId120" display="https://bowling.lexerbowling.com/bowlingdemeyrin/ligueinternationale2024-2025-27/pl07A.htm" xr:uid="{4527E9F6-74E6-4753-B107-211BD3758228}"/>
    <hyperlink ref="B151" r:id="rId121" display="https://bowling.lexerbowling.com/bowlingdemeyrin/ligueinternationale2024-2025-27/pl074.htm" xr:uid="{71283B8F-EF7D-4C38-8F39-A3604E1E4723}"/>
    <hyperlink ref="B146" r:id="rId122" display="https://bowling.lexerbowling.com/bowlingdemeyrin/ligueinternationale2024-2025-27/pl012.htm" xr:uid="{F1B5F8AC-CECD-44AB-97F2-73031915DAAB}"/>
    <hyperlink ref="B159" r:id="rId123" display="https://bowling.lexerbowling.com/bowlingdemeyrin/ligueinternationale2024-2025-27/pl03A.htm" xr:uid="{383FA2BF-F6FC-402D-B8E6-789A37340BE5}"/>
    <hyperlink ref="B158" r:id="rId124" display="https://bowling.lexerbowling.com/bowlingdemeyrin/ligueinternationale2024-2025-27/pl09D.htm" xr:uid="{1C6C0799-4BEC-47F0-8CFC-DFDD82191AF3}"/>
    <hyperlink ref="B157" r:id="rId125" display="https://bowling.lexerbowling.com/bowlingdemeyrin/ligueinternationale2024-2025-27/pl030.htm" xr:uid="{97AD4FBE-E49A-48CD-992C-0C93CF950836}"/>
    <hyperlink ref="B148" r:id="rId126" display="https://bowling.lexerbowling.com/bowlingdemeyrin/ligueinternationale2024-2025-27/pl090.htm" xr:uid="{00191436-A990-40ED-B645-4A7E3113D781}"/>
    <hyperlink ref="B149" r:id="rId127" display="https://bowling.lexerbowling.com/bowlingdemeyrin/ligueinternationale2024-2025-27/pl018.htm" xr:uid="{A3EDB3E2-651F-4EB4-9392-C6F234475368}"/>
    <hyperlink ref="B172" r:id="rId128" display="https://bowling.lexerbowling.com/bowlingdemeyrin/ligueinternationale2024-2025-27/pl069.htm" xr:uid="{6C85537B-C621-43CE-A5B2-41D8BA50F433}"/>
    <hyperlink ref="B154" r:id="rId129" display="https://bowling.lexerbowling.com/bowlingdemeyrin/ligueinternationale2024-2025-27/pl06F.htm" xr:uid="{4114E111-BB80-4138-8529-75F81B786A71}"/>
    <hyperlink ref="B147" r:id="rId130" display="https://bowling.lexerbowling.com/bowlingdemeyrin/ligueinternationale2024-2025-27/pl070.htm" xr:uid="{FD384F67-1B17-4FC4-B09E-40D5ECAB8C71}"/>
    <hyperlink ref="B155" r:id="rId131" display="https://bowling.lexerbowling.com/bowlingdemeyrin/ligueinternationale2024-2025-27/pl077.htm" xr:uid="{798295FA-78CE-40F4-B9D9-60CB01555E24}"/>
    <hyperlink ref="B170" r:id="rId132" display="https://bowling.lexerbowling.com/bowlingdemeyrin/ligueinternationale2024-2025-27/pl062.htm" xr:uid="{3E6F7CA7-6006-4749-974D-6736180A9D9B}"/>
    <hyperlink ref="B153" r:id="rId133" display="https://bowling.lexerbowling.com/bowlingdemeyrin/ligueinternationale2024-2025-27/pl024.htm" xr:uid="{1FBD0A27-0197-424C-8311-D8B8CABA0103}"/>
    <hyperlink ref="B160" r:id="rId134" display="https://bowling.lexerbowling.com/bowlingdemeyrin/ligueinternationale2024-2025-27/pl047.htm" xr:uid="{B07EB902-3B0D-4D9E-A753-0A5390338046}"/>
    <hyperlink ref="B156" r:id="rId135" display="https://bowling.lexerbowling.com/bowlingdemeyrin/ligueinternationale2024-2025-27/pl06E.htm" xr:uid="{48A5C9FF-D526-47B5-B3BF-7622DF42530F}"/>
    <hyperlink ref="B167" r:id="rId136" display="https://bowling.lexerbowling.com/bowlingdemeyrin/ligueinternationale2024-2025-27/pl054.htm" xr:uid="{E981737B-02AA-491D-B733-854FC7963D5F}"/>
    <hyperlink ref="B168" r:id="rId137" display="https://bowling.lexerbowling.com/bowlingdemeyrin/ligueinternationale2024-2025-27/pl072.htm" xr:uid="{4050A815-F40D-44BE-AEAC-2D5E293BC95B}"/>
    <hyperlink ref="B161" r:id="rId138" display="https://bowling.lexerbowling.com/bowlingdemeyrin/ligueinternationale2024-2025-27/pl048.htm" xr:uid="{B46C83CE-87BC-46A6-91CD-67A4B9332830}"/>
    <hyperlink ref="B145" r:id="rId139" display="https://bowling.lexerbowling.com/bowlingdemeyrin/ligueinternationale2024-2025-27/pl010.htm" xr:uid="{672BED4C-59D5-4758-A395-5A8EFE15C4FD}"/>
    <hyperlink ref="B150" r:id="rId140" display="https://bowling.lexerbowling.com/bowlingdemeyrin/ligueinternationale2024-2025-27/pl01E.htm" xr:uid="{1D859B20-FDD0-4D6F-9219-0E453B04F109}"/>
    <hyperlink ref="B162" r:id="rId141" display="https://bowling.lexerbowling.com/bowlingdemeyrin/ligueinternationale2024-2025-27/pl095.htm" xr:uid="{46437B9A-5111-446F-B668-ECFA2EE2F11A}"/>
    <hyperlink ref="B165" r:id="rId142" display="https://bowling.lexerbowling.com/bowlingdemeyrin/ligueinternationale2024-2025-27/pl09E.htm" xr:uid="{4952D1AD-71C7-49F3-AEEB-C44CE9067097}"/>
    <hyperlink ref="B163" r:id="rId143" display="https://bowling.lexerbowling.com/bowlingdemeyrin/ligueinternationale2024-2025-27/pl099.htm" xr:uid="{7CFDE5E9-230C-42D4-8CD6-3ECB1F4C1E6C}"/>
    <hyperlink ref="B152" r:id="rId144" display="https://bowling.lexerbowling.com/bowlingdemeyrin/ligueinternationale2024-2025-27/pl022.htm" xr:uid="{DD4868A0-206D-4BCF-BFF9-28D9839C52B6}"/>
    <hyperlink ref="B169" r:id="rId145" display="https://bowling.lexerbowling.com/bowlingdemeyrin/ligueinternationale2024-2025-27/pl09A.htm" xr:uid="{6D0167B6-54BB-488D-8220-661ED8C5C29E}"/>
    <hyperlink ref="B164" r:id="rId146" display="https://bowling.lexerbowling.com/bowlingdemeyrin/ligueinternationale2024-2025-27/pl08F.htm" xr:uid="{D463C051-4A05-446E-8BB3-8BBD397C5FD8}"/>
    <hyperlink ref="B166" r:id="rId147" display="https://bowling.lexerbowling.com/bowlingdemeyrin/ligueinternationale2024-2025-27/pl096.htm" xr:uid="{DDBF620E-160E-4151-B6F8-F4519CE65369}"/>
    <hyperlink ref="B171" r:id="rId148" display="https://bowling.lexerbowling.com/bowlingdemeyrin/ligueinternationale2024-2025-27/pl063.htm" xr:uid="{4369E70D-D3D3-423A-BA91-1CDC72BCA45D}"/>
    <hyperlink ref="B143" r:id="rId149" display="https://bowling.lexerbowling.com/bowlingdemeyrin/ligueinternationale2024-2025-27/pl00B.htm" xr:uid="{186A2431-76F4-4012-A3FD-75C6E588580D}"/>
    <hyperlink ref="B197" r:id="rId150" display="https://bowling.lexerbowling.com/bowlingdemeyrin/ligueinternationale2024-2025-27/pl007.htm" xr:uid="{D821FDD9-40CC-4D43-8E1A-1991707427C7}"/>
    <hyperlink ref="B183" r:id="rId151" display="https://bowling.lexerbowling.com/bowlingdemeyrin/ligueinternationale2024-2025-27/pl07C.htm" xr:uid="{DDA5A016-4A38-4048-B386-9E34F75BED85}"/>
    <hyperlink ref="B184" r:id="rId152" display="https://bowling.lexerbowling.com/bowlingdemeyrin/ligueinternationale2024-2025-27/pl018.htm" xr:uid="{DF5296FE-6EEF-46F7-B653-7BC3AC09B413}"/>
    <hyperlink ref="B189" r:id="rId153" display="https://bowling.lexerbowling.com/bowlingdemeyrin/ligueinternationale2024-2025-27/pl03A.htm" xr:uid="{3B2E6E4E-D9C1-46A1-8546-8BDF87C81A05}"/>
    <hyperlink ref="B200" r:id="rId154" display="https://bowling.lexerbowling.com/bowlingdemeyrin/ligueinternationale2024-2025-27/pl071.htm" xr:uid="{DA0682B0-21A3-49FF-86AA-299CE9118CA2}"/>
    <hyperlink ref="B179" r:id="rId155" display="https://bowling.lexerbowling.com/bowlingdemeyrin/ligueinternationale2024-2025-27/pl07A.htm" xr:uid="{E3180CA8-C506-4498-B100-B3CC540CB331}"/>
    <hyperlink ref="B181" r:id="rId156" display="https://bowling.lexerbowling.com/bowlingdemeyrin/ligueinternationale2024-2025-27/pl012.htm" xr:uid="{21C96236-0538-4490-9725-8C1C8723FD9E}"/>
    <hyperlink ref="B204" r:id="rId157" display="https://bowling.lexerbowling.com/bowlingdemeyrin/ligueinternationale2024-2025-27/pl09B.htm" xr:uid="{7E0B8D7A-2C4F-49CF-BF8F-0F9BD1BF4F02}"/>
    <hyperlink ref="B193" r:id="rId158" display="https://bowling.lexerbowling.com/bowlingdemeyrin/ligueinternationale2024-2025-27/pl048.htm" xr:uid="{0FF5446F-58BD-4759-BFCE-A956CC507962}"/>
    <hyperlink ref="B186" r:id="rId159" display="https://bowling.lexerbowling.com/bowlingdemeyrin/ligueinternationale2024-2025-27/pl06F.htm" xr:uid="{BEEB2F07-E151-48D5-97B7-8EDCA87AA71E}"/>
    <hyperlink ref="B196" r:id="rId160" display="https://bowling.lexerbowling.com/bowlingdemeyrin/ligueinternationale2024-2025-27/pl095.htm" xr:uid="{9E472E12-5236-4614-B8E8-92AC899E6658}"/>
    <hyperlink ref="B188" r:id="rId161" display="https://bowling.lexerbowling.com/bowlingdemeyrin/ligueinternationale2024-2025-27/pl031.htm" xr:uid="{AB3502DC-3D8B-4972-98F4-05679F244714}"/>
    <hyperlink ref="B195" r:id="rId162" display="https://bowling.lexerbowling.com/bowlingdemeyrin/ligueinternationale2024-2025-27/pl097.htm" xr:uid="{830307C2-00E1-4B15-959B-1566199BCB21}"/>
    <hyperlink ref="B192" r:id="rId163" display="https://bowling.lexerbowling.com/bowlingdemeyrin/ligueinternationale2024-2025-27/pl098.htm" xr:uid="{FFFB354C-F805-44BE-987F-DADF7FAFB4A4}"/>
    <hyperlink ref="B194" r:id="rId164" display="https://bowling.lexerbowling.com/bowlingdemeyrin/ligueinternationale2024-2025-27/pl049.htm" xr:uid="{DFE7B54F-57C0-4A7F-ABED-B766F532331E}"/>
    <hyperlink ref="B206" r:id="rId165" display="https://bowling.lexerbowling.com/bowlingdemeyrin/ligueinternationale2024-2025-27/pl061.htm" xr:uid="{C9D2D346-8A11-4479-A484-DA8AA4656112}"/>
    <hyperlink ref="B182" r:id="rId166" display="https://bowling.lexerbowling.com/bowlingdemeyrin/ligueinternationale2024-2025-27/pl070.htm" xr:uid="{1DAE165E-54F5-4C61-A6FD-38E46D05A714}"/>
    <hyperlink ref="B203" r:id="rId167" display="https://bowling.lexerbowling.com/bowlingdemeyrin/ligueinternationale2024-2025-27/pl05D.htm" xr:uid="{D45F2C71-E5CF-4EF5-A7B7-B8598C93100B}"/>
    <hyperlink ref="B199" r:id="rId168" display="https://bowling.lexerbowling.com/bowlingdemeyrin/ligueinternationale2024-2025-27/pl054.htm" xr:uid="{136B668F-BF91-4B6E-BF3E-4864A826204C}"/>
    <hyperlink ref="B201" r:id="rId169" display="https://bowling.lexerbowling.com/bowlingdemeyrin/ligueinternationale2024-2025-27/pl0A0.htm" xr:uid="{81AFB777-8514-41F9-9108-FF28C71F9476}"/>
    <hyperlink ref="B205" r:id="rId170" display="https://bowling.lexerbowling.com/bowlingdemeyrin/ligueinternationale2024-2025-27/pl072.htm" xr:uid="{C68B9E41-1276-453F-952F-598B3CE92C28}"/>
    <hyperlink ref="B187" r:id="rId171" display="https://bowling.lexerbowling.com/bowlingdemeyrin/ligueinternationale2024-2025-27/pl028.htm" xr:uid="{44A33F05-8C98-4E9F-B266-E07855391C74}"/>
    <hyperlink ref="B185" r:id="rId172" display="https://bowling.lexerbowling.com/bowlingdemeyrin/ligueinternationale2024-2025-27/pl01E.htm" xr:uid="{904A2BEE-3824-42DB-84BE-30100D85A112}"/>
    <hyperlink ref="B202" r:id="rId173" display="https://bowling.lexerbowling.com/bowlingdemeyrin/ligueinternationale2024-2025-27/pl08D.htm" xr:uid="{61C746FE-8D3D-4B93-A449-4D196D98C58D}"/>
    <hyperlink ref="B180" r:id="rId174" display="https://bowling.lexerbowling.com/bowlingdemeyrin/ligueinternationale2024-2025-27/pl010.htm" xr:uid="{A83EC9A9-1EFB-4EF4-A345-B3442B88507F}"/>
    <hyperlink ref="B190" r:id="rId175" display="https://bowling.lexerbowling.com/bowlingdemeyrin/ligueinternationale2024-2025-27/pl03E.htm" xr:uid="{69CE11B2-4AF4-4884-A1E5-3A728B138CDC}"/>
    <hyperlink ref="B178" r:id="rId176" display="https://bowling.lexerbowling.com/bowlingdemeyrin/ligueinternationale2024-2025-27/pl00B.htm" xr:uid="{84C6B85E-5B92-433B-803E-0AEC9BD6E2FB}"/>
    <hyperlink ref="B198" r:id="rId177" display="https://bowling.lexerbowling.com/bowlingdemeyrin/ligueinternationale2024-2025-27/pl08F.htm" xr:uid="{0D8141E2-92DC-4935-A0DC-6BF4DE852B95}"/>
    <hyperlink ref="B207" r:id="rId178" display="https://bowling.lexerbowling.com/bowlingdemeyrin/ligueinternationale2024-2025-27/pl063.htm" xr:uid="{01E8C576-FEAB-4677-8155-9F39C0DC5AE1}"/>
    <hyperlink ref="B191" r:id="rId179" display="https://bowling.lexerbowling.com/bowlingdemeyrin/ligueinternationale2024-2025-27/pl03F.htm" xr:uid="{1E002474-852C-4983-A163-D3708E591A73}"/>
  </hyperlinks>
  <pageMargins left="0.7" right="0.7" top="0.75" bottom="0.75" header="0.3" footer="0.3"/>
  <pageSetup paperSize="9" orientation="portrait" r:id="rId18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96"/>
  <sheetViews>
    <sheetView topLeftCell="P24" zoomScaleNormal="100" workbookViewId="0">
      <selection activeCell="AE4" sqref="AE4:AI61"/>
    </sheetView>
  </sheetViews>
  <sheetFormatPr baseColWidth="10" defaultColWidth="11.5703125" defaultRowHeight="15" x14ac:dyDescent="0.25"/>
  <cols>
    <col min="1" max="1" width="6.28515625" style="51" customWidth="1"/>
    <col min="2" max="2" width="22.85546875" style="44" customWidth="1"/>
    <col min="3" max="4" width="9.28515625" style="51" customWidth="1"/>
    <col min="5" max="5" width="9.28515625" style="61" customWidth="1"/>
    <col min="6" max="6" width="5.7109375" style="44" customWidth="1"/>
    <col min="7" max="7" width="9.28515625" style="44" bestFit="1" customWidth="1"/>
    <col min="8" max="8" width="22.7109375" style="44" bestFit="1" customWidth="1"/>
    <col min="9" max="10" width="9" style="44" customWidth="1"/>
    <col min="11" max="11" width="9" style="52" customWidth="1"/>
    <col min="12" max="12" width="6.140625" style="44" customWidth="1"/>
    <col min="13" max="13" width="9.28515625" style="44" customWidth="1"/>
    <col min="14" max="14" width="22.7109375" style="44" customWidth="1"/>
    <col min="15" max="16" width="9" style="44" customWidth="1"/>
    <col min="17" max="17" width="9" style="52" customWidth="1"/>
    <col min="18" max="19" width="6.140625" style="44" customWidth="1"/>
    <col min="20" max="20" width="22.28515625" style="44" customWidth="1"/>
    <col min="21" max="21" width="8.28515625" style="44" customWidth="1"/>
    <col min="22" max="22" width="9.7109375" style="44" customWidth="1"/>
    <col min="23" max="23" width="10.140625" style="44" customWidth="1"/>
    <col min="24" max="25" width="9" style="44" customWidth="1"/>
    <col min="26" max="26" width="19.7109375" style="44" customWidth="1"/>
    <col min="27" max="30" width="9" style="44" customWidth="1"/>
    <col min="31" max="31" width="9.28515625" style="51" bestFit="1" customWidth="1"/>
    <col min="32" max="32" width="26.5703125" style="44" customWidth="1"/>
    <col min="33" max="34" width="9.85546875" style="87" customWidth="1"/>
    <col min="35" max="35" width="9.85546875" style="88" customWidth="1"/>
    <col min="36" max="16384" width="11.5703125" style="44"/>
  </cols>
  <sheetData>
    <row r="1" spans="1:35" x14ac:dyDescent="0.25">
      <c r="A1" s="44"/>
      <c r="C1" s="44"/>
      <c r="D1" s="44"/>
      <c r="E1" s="44"/>
      <c r="K1" s="44"/>
      <c r="Q1" s="44"/>
      <c r="AE1" s="44"/>
      <c r="AG1" s="44"/>
      <c r="AH1" s="44"/>
      <c r="AI1" s="44"/>
    </row>
    <row r="2" spans="1:35" s="45" customFormat="1" ht="19.899999999999999" customHeight="1" x14ac:dyDescent="0.3">
      <c r="A2" s="129" t="s">
        <v>71</v>
      </c>
      <c r="B2" s="130"/>
      <c r="C2" s="130"/>
      <c r="D2" s="130"/>
      <c r="E2" s="130"/>
      <c r="G2" s="129" t="s">
        <v>72</v>
      </c>
      <c r="H2" s="130"/>
      <c r="I2" s="130"/>
      <c r="J2" s="130"/>
      <c r="K2" s="130"/>
      <c r="M2" s="129" t="s">
        <v>73</v>
      </c>
      <c r="N2" s="130"/>
      <c r="O2" s="130"/>
      <c r="P2" s="130"/>
      <c r="Q2" s="130"/>
      <c r="S2" s="129" t="s">
        <v>81</v>
      </c>
      <c r="T2" s="130"/>
      <c r="U2" s="130"/>
      <c r="V2" s="130"/>
      <c r="W2" s="130"/>
      <c r="X2" s="93"/>
      <c r="Y2" s="142">
        <v>45804</v>
      </c>
      <c r="Z2" s="143"/>
      <c r="AA2" s="143"/>
      <c r="AB2" s="143"/>
      <c r="AC2" s="143"/>
      <c r="AD2" s="93"/>
      <c r="AE2" s="130" t="s">
        <v>46</v>
      </c>
      <c r="AF2" s="130"/>
      <c r="AG2" s="130"/>
      <c r="AH2" s="130"/>
      <c r="AI2" s="130"/>
    </row>
    <row r="3" spans="1:35" ht="15.75" thickBot="1" x14ac:dyDescent="0.3">
      <c r="A3" s="46" t="s">
        <v>3</v>
      </c>
      <c r="B3" s="47" t="s">
        <v>4</v>
      </c>
      <c r="C3" s="46" t="s">
        <v>5</v>
      </c>
      <c r="D3" s="46" t="s">
        <v>6</v>
      </c>
      <c r="E3" s="48" t="s">
        <v>7</v>
      </c>
      <c r="G3" s="46" t="s">
        <v>3</v>
      </c>
      <c r="H3" s="47" t="s">
        <v>4</v>
      </c>
      <c r="I3" s="46" t="s">
        <v>5</v>
      </c>
      <c r="J3" s="46" t="s">
        <v>6</v>
      </c>
      <c r="K3" s="49" t="s">
        <v>7</v>
      </c>
      <c r="M3" s="46" t="s">
        <v>3</v>
      </c>
      <c r="N3" s="47" t="s">
        <v>4</v>
      </c>
      <c r="O3" s="46" t="s">
        <v>5</v>
      </c>
      <c r="P3" s="46" t="s">
        <v>6</v>
      </c>
      <c r="Q3" s="49" t="s">
        <v>7</v>
      </c>
      <c r="S3" s="46" t="s">
        <v>3</v>
      </c>
      <c r="T3" s="47" t="s">
        <v>4</v>
      </c>
      <c r="U3" s="46" t="s">
        <v>5</v>
      </c>
      <c r="V3" s="46" t="s">
        <v>6</v>
      </c>
      <c r="W3" s="49" t="s">
        <v>7</v>
      </c>
      <c r="X3" s="49"/>
      <c r="Y3" s="46" t="s">
        <v>3</v>
      </c>
      <c r="Z3" s="47" t="s">
        <v>4</v>
      </c>
      <c r="AA3" s="46" t="s">
        <v>5</v>
      </c>
      <c r="AB3" s="46" t="s">
        <v>6</v>
      </c>
      <c r="AC3" s="49" t="s">
        <v>7</v>
      </c>
      <c r="AD3" s="49"/>
      <c r="AE3" s="83" t="s">
        <v>3</v>
      </c>
      <c r="AF3" s="84" t="s">
        <v>4</v>
      </c>
      <c r="AG3" s="85" t="s">
        <v>5</v>
      </c>
      <c r="AH3" s="85" t="s">
        <v>6</v>
      </c>
      <c r="AI3" s="86" t="s">
        <v>7</v>
      </c>
    </row>
    <row r="4" spans="1:35" ht="16.149999999999999" customHeight="1" thickBot="1" x14ac:dyDescent="0.3">
      <c r="A4" s="50">
        <v>1</v>
      </c>
      <c r="B4" s="36" t="s">
        <v>25</v>
      </c>
      <c r="C4" s="55">
        <v>1416</v>
      </c>
      <c r="D4" s="55">
        <v>9</v>
      </c>
      <c r="E4" s="55">
        <v>157.33000000000001</v>
      </c>
      <c r="G4" s="50">
        <v>1</v>
      </c>
      <c r="H4" s="36" t="s">
        <v>25</v>
      </c>
      <c r="I4" s="51">
        <v>0</v>
      </c>
      <c r="J4" s="51">
        <v>0</v>
      </c>
      <c r="K4" s="52" t="e">
        <v>#DIV/0!</v>
      </c>
      <c r="M4" s="50">
        <v>1</v>
      </c>
      <c r="N4" s="36" t="s">
        <v>25</v>
      </c>
      <c r="O4" s="51">
        <v>2283</v>
      </c>
      <c r="P4" s="51">
        <v>15</v>
      </c>
      <c r="Q4" s="52">
        <v>152.19999999999999</v>
      </c>
      <c r="S4" s="50">
        <v>1</v>
      </c>
      <c r="T4" s="36" t="s">
        <v>25</v>
      </c>
      <c r="U4" s="53">
        <v>3242</v>
      </c>
      <c r="V4" s="53">
        <v>21</v>
      </c>
      <c r="W4" s="54">
        <v>154.38095238095238</v>
      </c>
      <c r="X4" s="52"/>
      <c r="Y4" s="50">
        <v>1</v>
      </c>
      <c r="Z4" s="36" t="s">
        <v>25</v>
      </c>
      <c r="AA4" s="51">
        <f>SUM(Tableau3944374965418[[#This Row],[QA]])-Tableau293438497542261011[[#This Row],[QA]]-Tableau2934384975429[[#This Row],[QA]]-Tableau29343849754292[[#This Row],[QA]]-Tableau1924364955407[[#This Row],[QA]]</f>
        <v>2934</v>
      </c>
      <c r="AB4" s="51">
        <f>SUM(Tableau3944374965418[[#This Row],[Parties]])-Tableau293438497542261011[[#This Row],[Parties]]-Tableau2934384975429[[#This Row],[Parties]]-Tableau29343849754292[[#This Row],[Parties]]-Tableau1924364955407[[#This Row],[Parties]]</f>
        <v>18</v>
      </c>
      <c r="AC4" s="52">
        <f t="shared" ref="AC4:AC54" si="0">SUM(AA4/AB4)</f>
        <v>163</v>
      </c>
      <c r="AD4" s="52"/>
      <c r="AE4" s="50">
        <v>1</v>
      </c>
      <c r="AF4" s="36" t="s">
        <v>25</v>
      </c>
      <c r="AG4" s="145">
        <v>9875</v>
      </c>
      <c r="AH4" s="145">
        <v>63</v>
      </c>
      <c r="AI4" s="145">
        <v>156.75</v>
      </c>
    </row>
    <row r="5" spans="1:35" ht="16.149999999999999" customHeight="1" thickBot="1" x14ac:dyDescent="0.3">
      <c r="A5" s="50">
        <v>2</v>
      </c>
      <c r="B5" s="36" t="s">
        <v>36</v>
      </c>
      <c r="C5" s="55">
        <v>477</v>
      </c>
      <c r="D5" s="55">
        <v>3</v>
      </c>
      <c r="E5" s="55">
        <v>159</v>
      </c>
      <c r="G5" s="50">
        <v>2</v>
      </c>
      <c r="H5" s="36" t="s">
        <v>36</v>
      </c>
      <c r="I5" s="51">
        <v>608</v>
      </c>
      <c r="J5" s="51">
        <v>3</v>
      </c>
      <c r="K5" s="52">
        <v>202.66666666666666</v>
      </c>
      <c r="M5" s="50">
        <v>2</v>
      </c>
      <c r="N5" s="36" t="s">
        <v>36</v>
      </c>
      <c r="O5" s="51">
        <v>1070</v>
      </c>
      <c r="P5" s="51">
        <v>6</v>
      </c>
      <c r="Q5" s="52">
        <v>178.33333333333334</v>
      </c>
      <c r="S5" s="50">
        <v>2</v>
      </c>
      <c r="T5" s="36" t="s">
        <v>36</v>
      </c>
      <c r="U5" s="53">
        <v>0</v>
      </c>
      <c r="V5" s="53">
        <v>0</v>
      </c>
      <c r="W5" s="54" t="e">
        <v>#DIV/0!</v>
      </c>
      <c r="X5" s="52"/>
      <c r="Y5" s="50">
        <v>2</v>
      </c>
      <c r="Z5" s="36" t="s">
        <v>36</v>
      </c>
      <c r="AA5" s="51">
        <f>SUM(Tableau3944374965418[[#This Row],[QA]])-Tableau293438497542261011[[#This Row],[QA]]-Tableau2934384975429[[#This Row],[QA]]-Tableau29343849754292[[#This Row],[QA]]-Tableau1924364955407[[#This Row],[QA]]</f>
        <v>0</v>
      </c>
      <c r="AB5" s="51">
        <f>SUM(Tableau3944374965418[[#This Row],[Parties]])-Tableau293438497542261011[[#This Row],[Parties]]-Tableau2934384975429[[#This Row],[Parties]]-Tableau29343849754292[[#This Row],[Parties]]-Tableau1924364955407[[#This Row],[Parties]]</f>
        <v>0</v>
      </c>
      <c r="AC5" s="52" t="e">
        <f t="shared" si="0"/>
        <v>#DIV/0!</v>
      </c>
      <c r="AD5" s="52"/>
      <c r="AE5" s="50">
        <v>2</v>
      </c>
      <c r="AF5" s="36" t="s">
        <v>36</v>
      </c>
      <c r="AG5" s="145">
        <v>2155</v>
      </c>
      <c r="AH5" s="145">
        <v>12</v>
      </c>
      <c r="AI5" s="145">
        <v>179.58</v>
      </c>
    </row>
    <row r="6" spans="1:35" ht="16.149999999999999" customHeight="1" thickBot="1" x14ac:dyDescent="0.3">
      <c r="A6" s="50">
        <v>3</v>
      </c>
      <c r="B6" s="36" t="s">
        <v>37</v>
      </c>
      <c r="C6" s="55">
        <v>1588</v>
      </c>
      <c r="D6" s="55">
        <v>9</v>
      </c>
      <c r="E6" s="55">
        <v>176.44</v>
      </c>
      <c r="G6" s="50">
        <v>3</v>
      </c>
      <c r="H6" s="36" t="s">
        <v>37</v>
      </c>
      <c r="I6" s="51">
        <v>514</v>
      </c>
      <c r="J6" s="51">
        <v>3</v>
      </c>
      <c r="K6" s="52">
        <v>171.33333333333334</v>
      </c>
      <c r="M6" s="50">
        <v>3</v>
      </c>
      <c r="N6" s="36" t="s">
        <v>37</v>
      </c>
      <c r="O6" s="51">
        <v>4572</v>
      </c>
      <c r="P6" s="51">
        <v>24</v>
      </c>
      <c r="Q6" s="52">
        <v>190.5</v>
      </c>
      <c r="S6" s="50">
        <v>3</v>
      </c>
      <c r="T6" s="36" t="s">
        <v>37</v>
      </c>
      <c r="U6" s="53">
        <v>5038</v>
      </c>
      <c r="V6" s="53">
        <v>27</v>
      </c>
      <c r="W6" s="54">
        <v>186.59259259259258</v>
      </c>
      <c r="X6" s="52"/>
      <c r="Y6" s="50">
        <v>3</v>
      </c>
      <c r="Z6" s="36" t="s">
        <v>37</v>
      </c>
      <c r="AA6" s="51">
        <f>SUM(Tableau3944374965418[[#This Row],[QA]])-Tableau293438497542261011[[#This Row],[QA]]-Tableau2934384975429[[#This Row],[QA]]-Tableau29343849754292[[#This Row],[QA]]-Tableau1924364955407[[#This Row],[QA]]</f>
        <v>3593</v>
      </c>
      <c r="AB6" s="51">
        <f>SUM(Tableau3944374965418[[#This Row],[Parties]])-Tableau293438497542261011[[#This Row],[Parties]]-Tableau2934384975429[[#This Row],[Parties]]-Tableau29343849754292[[#This Row],[Parties]]-Tableau1924364955407[[#This Row],[Parties]]</f>
        <v>18</v>
      </c>
      <c r="AC6" s="52">
        <f t="shared" si="0"/>
        <v>199.61111111111111</v>
      </c>
      <c r="AD6" s="52"/>
      <c r="AE6" s="50">
        <v>3</v>
      </c>
      <c r="AF6" s="36" t="s">
        <v>37</v>
      </c>
      <c r="AG6" s="145">
        <v>15305</v>
      </c>
      <c r="AH6" s="145">
        <v>81</v>
      </c>
      <c r="AI6" s="145">
        <v>188.95</v>
      </c>
    </row>
    <row r="7" spans="1:35" ht="16.149999999999999" customHeight="1" thickBot="1" x14ac:dyDescent="0.3">
      <c r="A7" s="50">
        <v>4</v>
      </c>
      <c r="B7" s="36" t="s">
        <v>77</v>
      </c>
      <c r="C7" s="57">
        <v>0</v>
      </c>
      <c r="D7" s="57">
        <v>0</v>
      </c>
      <c r="E7" s="58">
        <v>0</v>
      </c>
      <c r="G7" s="50">
        <v>4</v>
      </c>
      <c r="H7" s="36" t="s">
        <v>77</v>
      </c>
      <c r="I7" s="51">
        <v>0</v>
      </c>
      <c r="J7" s="51">
        <v>0</v>
      </c>
      <c r="K7" s="52">
        <v>0</v>
      </c>
      <c r="M7" s="50">
        <v>4</v>
      </c>
      <c r="N7" s="36" t="s">
        <v>77</v>
      </c>
      <c r="O7" s="51">
        <v>469</v>
      </c>
      <c r="P7" s="51">
        <v>3</v>
      </c>
      <c r="Q7" s="52">
        <v>156.33333333333334</v>
      </c>
      <c r="S7" s="50">
        <v>4</v>
      </c>
      <c r="T7" s="36" t="s">
        <v>77</v>
      </c>
      <c r="U7" s="53">
        <v>0</v>
      </c>
      <c r="V7" s="53">
        <v>0</v>
      </c>
      <c r="W7" s="54" t="e">
        <v>#DIV/0!</v>
      </c>
      <c r="X7" s="52"/>
      <c r="Y7" s="50">
        <v>4</v>
      </c>
      <c r="Z7" s="36" t="s">
        <v>77</v>
      </c>
      <c r="AA7" s="51">
        <f>SUM(Tableau3944374965418[[#This Row],[QA]])-Tableau293438497542261011[[#This Row],[QA]]-Tableau2934384975429[[#This Row],[QA]]-Tableau29343849754292[[#This Row],[QA]]-Tableau1924364955407[[#This Row],[QA]]</f>
        <v>1396</v>
      </c>
      <c r="AB7" s="51">
        <f>SUM(Tableau3944374965418[[#This Row],[Parties]])-Tableau293438497542261011[[#This Row],[Parties]]-Tableau2934384975429[[#This Row],[Parties]]-Tableau29343849754292[[#This Row],[Parties]]-Tableau1924364955407[[#This Row],[Parties]]</f>
        <v>9</v>
      </c>
      <c r="AC7" s="52">
        <f t="shared" si="0"/>
        <v>155.11111111111111</v>
      </c>
      <c r="AD7" s="52"/>
      <c r="AE7" s="50">
        <v>4</v>
      </c>
      <c r="AF7" s="36" t="s">
        <v>77</v>
      </c>
      <c r="AG7" s="145">
        <v>1865</v>
      </c>
      <c r="AH7" s="145">
        <v>12</v>
      </c>
      <c r="AI7" s="145">
        <v>155.41999999999999</v>
      </c>
    </row>
    <row r="8" spans="1:35" ht="16.149999999999999" customHeight="1" thickBot="1" x14ac:dyDescent="0.3">
      <c r="A8" s="50">
        <v>5</v>
      </c>
      <c r="B8" s="36" t="s">
        <v>52</v>
      </c>
      <c r="C8" s="55">
        <v>517</v>
      </c>
      <c r="D8" s="55">
        <v>3</v>
      </c>
      <c r="E8" s="55">
        <v>172.33</v>
      </c>
      <c r="G8" s="50">
        <v>5</v>
      </c>
      <c r="H8" s="36" t="s">
        <v>52</v>
      </c>
      <c r="I8" s="51">
        <v>0</v>
      </c>
      <c r="J8" s="51">
        <v>0</v>
      </c>
      <c r="K8" s="52" t="e">
        <v>#DIV/0!</v>
      </c>
      <c r="M8" s="50">
        <v>5</v>
      </c>
      <c r="N8" s="36" t="s">
        <v>52</v>
      </c>
      <c r="O8" s="51">
        <v>2129</v>
      </c>
      <c r="P8" s="51">
        <v>12</v>
      </c>
      <c r="Q8" s="52">
        <v>177.41666666666666</v>
      </c>
      <c r="S8" s="50">
        <v>5</v>
      </c>
      <c r="T8" s="36" t="s">
        <v>52</v>
      </c>
      <c r="U8" s="53">
        <v>1014</v>
      </c>
      <c r="V8" s="53">
        <v>6</v>
      </c>
      <c r="W8" s="54">
        <v>169</v>
      </c>
      <c r="X8" s="52"/>
      <c r="Y8" s="50">
        <v>5</v>
      </c>
      <c r="Z8" s="36" t="s">
        <v>52</v>
      </c>
      <c r="AA8" s="51">
        <f>SUM(Tableau3944374965418[[#This Row],[QA]])-Tableau293438497542261011[[#This Row],[QA]]-Tableau2934384975429[[#This Row],[QA]]-Tableau29343849754292[[#This Row],[QA]]-Tableau1924364955407[[#This Row],[QA]]</f>
        <v>0</v>
      </c>
      <c r="AB8" s="51">
        <f>SUM(Tableau3944374965418[[#This Row],[Parties]])-Tableau293438497542261011[[#This Row],[Parties]]-Tableau2934384975429[[#This Row],[Parties]]-Tableau29343849754292[[#This Row],[Parties]]-Tableau1924364955407[[#This Row],[Parties]]</f>
        <v>0</v>
      </c>
      <c r="AC8" s="52" t="e">
        <f t="shared" si="0"/>
        <v>#DIV/0!</v>
      </c>
      <c r="AD8" s="52"/>
      <c r="AE8" s="50">
        <v>5</v>
      </c>
      <c r="AF8" s="36" t="s">
        <v>52</v>
      </c>
      <c r="AG8" s="145">
        <v>3660</v>
      </c>
      <c r="AH8" s="145">
        <v>21</v>
      </c>
      <c r="AI8" s="145">
        <v>174.29</v>
      </c>
    </row>
    <row r="9" spans="1:35" ht="16.149999999999999" customHeight="1" thickBot="1" x14ac:dyDescent="0.3">
      <c r="A9" s="50">
        <v>6</v>
      </c>
      <c r="B9" s="36" t="s">
        <v>38</v>
      </c>
      <c r="C9" s="55">
        <v>1775</v>
      </c>
      <c r="D9" s="55">
        <v>9</v>
      </c>
      <c r="E9" s="55">
        <v>197.22</v>
      </c>
      <c r="G9" s="50">
        <v>6</v>
      </c>
      <c r="H9" s="36" t="s">
        <v>38</v>
      </c>
      <c r="I9" s="51">
        <v>529</v>
      </c>
      <c r="J9" s="51">
        <v>3</v>
      </c>
      <c r="K9" s="52">
        <v>176.33333333333334</v>
      </c>
      <c r="M9" s="50">
        <v>6</v>
      </c>
      <c r="N9" s="36" t="s">
        <v>38</v>
      </c>
      <c r="O9" s="51">
        <v>4145</v>
      </c>
      <c r="P9" s="51">
        <v>21</v>
      </c>
      <c r="Q9" s="52">
        <v>197.38095238095238</v>
      </c>
      <c r="S9" s="50">
        <v>6</v>
      </c>
      <c r="T9" s="36" t="s">
        <v>38</v>
      </c>
      <c r="U9" s="53">
        <v>5306</v>
      </c>
      <c r="V9" s="53">
        <v>27</v>
      </c>
      <c r="W9" s="54">
        <v>196.5185185185185</v>
      </c>
      <c r="X9" s="52"/>
      <c r="Y9" s="50">
        <v>6</v>
      </c>
      <c r="Z9" s="36" t="s">
        <v>38</v>
      </c>
      <c r="AA9" s="51">
        <f>SUM(Tableau3944374965418[[#This Row],[QA]])-Tableau293438497542261011[[#This Row],[QA]]-Tableau2934384975429[[#This Row],[QA]]-Tableau29343849754292[[#This Row],[QA]]-Tableau1924364955407[[#This Row],[QA]]</f>
        <v>3503</v>
      </c>
      <c r="AB9" s="51">
        <f>SUM(Tableau3944374965418[[#This Row],[Parties]])-Tableau293438497542261011[[#This Row],[Parties]]-Tableau2934384975429[[#This Row],[Parties]]-Tableau29343849754292[[#This Row],[Parties]]-Tableau1924364955407[[#This Row],[Parties]]</f>
        <v>18</v>
      </c>
      <c r="AC9" s="52">
        <f t="shared" si="0"/>
        <v>194.61111111111111</v>
      </c>
      <c r="AD9" s="52"/>
      <c r="AE9" s="50">
        <v>6</v>
      </c>
      <c r="AF9" s="36" t="s">
        <v>38</v>
      </c>
      <c r="AG9" s="145">
        <v>15258</v>
      </c>
      <c r="AH9" s="145">
        <v>78</v>
      </c>
      <c r="AI9" s="145">
        <v>195.62</v>
      </c>
    </row>
    <row r="10" spans="1:35" ht="16.149999999999999" customHeight="1" thickBot="1" x14ac:dyDescent="0.3">
      <c r="A10" s="50">
        <v>7</v>
      </c>
      <c r="B10" s="36" t="s">
        <v>63</v>
      </c>
      <c r="C10" s="55">
        <v>526</v>
      </c>
      <c r="D10" s="55">
        <v>3</v>
      </c>
      <c r="E10" s="55">
        <v>175.33</v>
      </c>
      <c r="G10" s="50">
        <v>7</v>
      </c>
      <c r="H10" s="36" t="s">
        <v>63</v>
      </c>
      <c r="I10" s="51">
        <v>524</v>
      </c>
      <c r="J10" s="51">
        <v>3</v>
      </c>
      <c r="K10" s="52">
        <v>174.66666666666666</v>
      </c>
      <c r="M10" s="50">
        <v>7</v>
      </c>
      <c r="N10" s="36" t="s">
        <v>63</v>
      </c>
      <c r="O10" s="51">
        <v>2663</v>
      </c>
      <c r="P10" s="51">
        <v>15</v>
      </c>
      <c r="Q10" s="52">
        <v>177.53333333333333</v>
      </c>
      <c r="S10" s="50">
        <v>7</v>
      </c>
      <c r="T10" s="36" t="s">
        <v>63</v>
      </c>
      <c r="U10" s="53">
        <v>554</v>
      </c>
      <c r="V10" s="53">
        <v>3</v>
      </c>
      <c r="W10" s="54">
        <v>184.66666666666666</v>
      </c>
      <c r="X10" s="52"/>
      <c r="Y10" s="50">
        <v>7</v>
      </c>
      <c r="Z10" s="36" t="s">
        <v>63</v>
      </c>
      <c r="AA10" s="51">
        <f>SUM(Tableau3944374965418[[#This Row],[QA]])-Tableau293438497542261011[[#This Row],[QA]]-Tableau2934384975429[[#This Row],[QA]]-Tableau29343849754292[[#This Row],[QA]]-Tableau1924364955407[[#This Row],[QA]]</f>
        <v>2586</v>
      </c>
      <c r="AB10" s="51">
        <f>SUM(Tableau3944374965418[[#This Row],[Parties]])-Tableau293438497542261011[[#This Row],[Parties]]-Tableau2934384975429[[#This Row],[Parties]]-Tableau29343849754292[[#This Row],[Parties]]-Tableau1924364955407[[#This Row],[Parties]]</f>
        <v>15</v>
      </c>
      <c r="AC10" s="52">
        <f t="shared" si="0"/>
        <v>172.4</v>
      </c>
      <c r="AD10" s="52"/>
      <c r="AE10" s="50">
        <v>7</v>
      </c>
      <c r="AF10" s="36" t="s">
        <v>63</v>
      </c>
      <c r="AG10" s="145">
        <v>6853</v>
      </c>
      <c r="AH10" s="145">
        <v>39</v>
      </c>
      <c r="AI10" s="145">
        <v>175.72</v>
      </c>
    </row>
    <row r="11" spans="1:35" ht="16.149999999999999" customHeight="1" thickBot="1" x14ac:dyDescent="0.3">
      <c r="A11" s="50">
        <v>8</v>
      </c>
      <c r="B11" s="36" t="s">
        <v>70</v>
      </c>
      <c r="C11" s="57">
        <v>0</v>
      </c>
      <c r="D11" s="57">
        <v>0</v>
      </c>
      <c r="E11" s="58">
        <v>0</v>
      </c>
      <c r="G11" s="50">
        <v>8</v>
      </c>
      <c r="H11" s="36" t="s">
        <v>70</v>
      </c>
      <c r="I11" s="51">
        <v>0</v>
      </c>
      <c r="J11" s="51">
        <v>0</v>
      </c>
      <c r="K11" s="52" t="e">
        <v>#DIV/0!</v>
      </c>
      <c r="M11" s="50">
        <v>8</v>
      </c>
      <c r="N11" s="36" t="s">
        <v>70</v>
      </c>
      <c r="O11" s="51">
        <v>1593</v>
      </c>
      <c r="P11" s="51">
        <v>9</v>
      </c>
      <c r="Q11" s="52">
        <v>177</v>
      </c>
      <c r="S11" s="50">
        <v>8</v>
      </c>
      <c r="T11" s="36" t="s">
        <v>70</v>
      </c>
      <c r="U11" s="53">
        <v>1154</v>
      </c>
      <c r="V11" s="53">
        <v>6</v>
      </c>
      <c r="W11" s="54">
        <v>192.33333333333334</v>
      </c>
      <c r="X11" s="52"/>
      <c r="Y11" s="50">
        <v>8</v>
      </c>
      <c r="Z11" s="36" t="s">
        <v>70</v>
      </c>
      <c r="AA11" s="51">
        <f>SUM(Tableau3944374965418[[#This Row],[QA]])-Tableau293438497542261011[[#This Row],[QA]]-Tableau2934384975429[[#This Row],[QA]]-Tableau29343849754292[[#This Row],[QA]]-Tableau1924364955407[[#This Row],[QA]]</f>
        <v>1647</v>
      </c>
      <c r="AB11" s="51">
        <f>SUM(Tableau3944374965418[[#This Row],[Parties]])-Tableau293438497542261011[[#This Row],[Parties]]-Tableau2934384975429[[#This Row],[Parties]]-Tableau29343849754292[[#This Row],[Parties]]-Tableau1924364955407[[#This Row],[Parties]]</f>
        <v>9</v>
      </c>
      <c r="AC11" s="52">
        <f t="shared" si="0"/>
        <v>183</v>
      </c>
      <c r="AD11" s="52"/>
      <c r="AE11" s="50">
        <v>8</v>
      </c>
      <c r="AF11" s="36" t="s">
        <v>70</v>
      </c>
      <c r="AG11" s="145">
        <v>4394</v>
      </c>
      <c r="AH11" s="145">
        <v>24</v>
      </c>
      <c r="AI11" s="145">
        <v>183.08</v>
      </c>
    </row>
    <row r="12" spans="1:35" ht="16.149999999999999" customHeight="1" thickBot="1" x14ac:dyDescent="0.3">
      <c r="A12" s="50">
        <v>9</v>
      </c>
      <c r="B12" s="36" t="s">
        <v>21</v>
      </c>
      <c r="C12" s="55">
        <v>1714</v>
      </c>
      <c r="D12" s="55">
        <v>9</v>
      </c>
      <c r="E12" s="55">
        <v>190.44</v>
      </c>
      <c r="G12" s="50">
        <v>9</v>
      </c>
      <c r="H12" s="36" t="s">
        <v>21</v>
      </c>
      <c r="I12" s="51">
        <v>563</v>
      </c>
      <c r="J12" s="51">
        <v>3</v>
      </c>
      <c r="K12" s="52">
        <v>187.66666666666666</v>
      </c>
      <c r="M12" s="50">
        <v>9</v>
      </c>
      <c r="N12" s="36" t="s">
        <v>21</v>
      </c>
      <c r="O12" s="51">
        <v>4468</v>
      </c>
      <c r="P12" s="51">
        <v>24</v>
      </c>
      <c r="Q12" s="52">
        <v>186.16666666666666</v>
      </c>
      <c r="S12" s="50">
        <v>9</v>
      </c>
      <c r="T12" s="36" t="s">
        <v>21</v>
      </c>
      <c r="U12" s="53">
        <v>3920</v>
      </c>
      <c r="V12" s="53">
        <v>21</v>
      </c>
      <c r="W12" s="54">
        <v>186.66666666666666</v>
      </c>
      <c r="X12" s="52"/>
      <c r="Y12" s="50">
        <v>9</v>
      </c>
      <c r="Z12" s="36" t="s">
        <v>21</v>
      </c>
      <c r="AA12" s="51">
        <f>SUM(Tableau3944374965418[[#This Row],[QA]])-Tableau293438497542261011[[#This Row],[QA]]-Tableau2934384975429[[#This Row],[QA]]-Tableau29343849754292[[#This Row],[QA]]-Tableau1924364955407[[#This Row],[QA]]</f>
        <v>2862</v>
      </c>
      <c r="AB12" s="51">
        <f>SUM(Tableau3944374965418[[#This Row],[Parties]])-Tableau293438497542261011[[#This Row],[Parties]]-Tableau2934384975429[[#This Row],[Parties]]-Tableau29343849754292[[#This Row],[Parties]]-Tableau1924364955407[[#This Row],[Parties]]</f>
        <v>15</v>
      </c>
      <c r="AC12" s="52">
        <f t="shared" si="0"/>
        <v>190.8</v>
      </c>
      <c r="AD12" s="52"/>
      <c r="AE12" s="50">
        <v>9</v>
      </c>
      <c r="AF12" s="36" t="s">
        <v>21</v>
      </c>
      <c r="AG12" s="145">
        <v>13527</v>
      </c>
      <c r="AH12" s="145">
        <v>72</v>
      </c>
      <c r="AI12" s="145">
        <v>187.88</v>
      </c>
    </row>
    <row r="13" spans="1:35" ht="16.149999999999999" customHeight="1" thickBot="1" x14ac:dyDescent="0.3">
      <c r="A13" s="50">
        <v>10</v>
      </c>
      <c r="B13" s="36" t="s">
        <v>51</v>
      </c>
      <c r="C13" s="55">
        <v>1066</v>
      </c>
      <c r="D13" s="55">
        <v>6</v>
      </c>
      <c r="E13" s="55">
        <v>177.67</v>
      </c>
      <c r="G13" s="50">
        <v>10</v>
      </c>
      <c r="H13" s="36" t="s">
        <v>51</v>
      </c>
      <c r="I13" s="51">
        <v>562</v>
      </c>
      <c r="J13" s="51">
        <v>3</v>
      </c>
      <c r="K13" s="52">
        <v>187.33333333333334</v>
      </c>
      <c r="M13" s="50">
        <v>10</v>
      </c>
      <c r="N13" s="36" t="s">
        <v>51</v>
      </c>
      <c r="O13" s="51">
        <v>4561</v>
      </c>
      <c r="P13" s="51">
        <v>24</v>
      </c>
      <c r="Q13" s="52">
        <v>190.04166666666666</v>
      </c>
      <c r="S13" s="50">
        <v>10</v>
      </c>
      <c r="T13" s="36" t="s">
        <v>51</v>
      </c>
      <c r="U13" s="53">
        <v>4982</v>
      </c>
      <c r="V13" s="53">
        <v>27</v>
      </c>
      <c r="W13" s="54">
        <v>184.5185185185185</v>
      </c>
      <c r="X13" s="52"/>
      <c r="Y13" s="50">
        <v>10</v>
      </c>
      <c r="Z13" s="36" t="s">
        <v>51</v>
      </c>
      <c r="AA13" s="51">
        <f>SUM(Tableau3944374965418[[#This Row],[QA]])-Tableau293438497542261011[[#This Row],[QA]]-Tableau2934384975429[[#This Row],[QA]]-Tableau29343849754292[[#This Row],[QA]]-Tableau1924364955407[[#This Row],[QA]]</f>
        <v>2842</v>
      </c>
      <c r="AB13" s="51">
        <f>SUM(Tableau3944374965418[[#This Row],[Parties]])-Tableau293438497542261011[[#This Row],[Parties]]-Tableau2934384975429[[#This Row],[Parties]]-Tableau29343849754292[[#This Row],[Parties]]-Tableau1924364955407[[#This Row],[Parties]]</f>
        <v>15</v>
      </c>
      <c r="AC13" s="52">
        <f t="shared" si="0"/>
        <v>189.46666666666667</v>
      </c>
      <c r="AD13" s="52"/>
      <c r="AE13" s="50">
        <v>10</v>
      </c>
      <c r="AF13" s="36" t="s">
        <v>51</v>
      </c>
      <c r="AG13" s="145">
        <v>14013</v>
      </c>
      <c r="AH13" s="145">
        <v>75</v>
      </c>
      <c r="AI13" s="145">
        <v>186.84</v>
      </c>
    </row>
    <row r="14" spans="1:35" ht="16.149999999999999" customHeight="1" thickBot="1" x14ac:dyDescent="0.3">
      <c r="A14" s="50">
        <v>11</v>
      </c>
      <c r="B14" s="36" t="s">
        <v>8</v>
      </c>
      <c r="C14" s="55">
        <v>976</v>
      </c>
      <c r="D14" s="55">
        <v>6</v>
      </c>
      <c r="E14" s="55">
        <v>162.66999999999999</v>
      </c>
      <c r="G14" s="50">
        <v>11</v>
      </c>
      <c r="H14" s="36" t="s">
        <v>8</v>
      </c>
      <c r="I14" s="51">
        <v>496</v>
      </c>
      <c r="J14" s="51">
        <v>3</v>
      </c>
      <c r="K14" s="52">
        <v>165.33333333333334</v>
      </c>
      <c r="M14" s="50">
        <v>11</v>
      </c>
      <c r="N14" s="36" t="s">
        <v>8</v>
      </c>
      <c r="O14" s="51">
        <v>1725</v>
      </c>
      <c r="P14" s="51">
        <v>12</v>
      </c>
      <c r="Q14" s="52">
        <v>143.75</v>
      </c>
      <c r="S14" s="50">
        <v>11</v>
      </c>
      <c r="T14" s="36" t="s">
        <v>8</v>
      </c>
      <c r="U14" s="53">
        <v>3663</v>
      </c>
      <c r="V14" s="53">
        <v>24</v>
      </c>
      <c r="W14" s="54">
        <v>152.625</v>
      </c>
      <c r="X14" s="52"/>
      <c r="Y14" s="50">
        <v>11</v>
      </c>
      <c r="Z14" s="36" t="s">
        <v>8</v>
      </c>
      <c r="AA14" s="51">
        <f>SUM(Tableau3944374965418[[#This Row],[QA]])-Tableau293438497542261011[[#This Row],[QA]]-Tableau2934384975429[[#This Row],[QA]]-Tableau29343849754292[[#This Row],[QA]]-Tableau1924364955407[[#This Row],[QA]]</f>
        <v>0</v>
      </c>
      <c r="AB14" s="51">
        <f>SUM(Tableau3944374965418[[#This Row],[Parties]])-Tableau293438497542261011[[#This Row],[Parties]]-Tableau2934384975429[[#This Row],[Parties]]-Tableau29343849754292[[#This Row],[Parties]]-Tableau1924364955407[[#This Row],[Parties]]</f>
        <v>0</v>
      </c>
      <c r="AC14" s="52" t="e">
        <f t="shared" si="0"/>
        <v>#DIV/0!</v>
      </c>
      <c r="AD14" s="52"/>
      <c r="AE14" s="50">
        <v>11</v>
      </c>
      <c r="AF14" s="36" t="s">
        <v>8</v>
      </c>
      <c r="AG14" s="145">
        <v>6860</v>
      </c>
      <c r="AH14" s="145">
        <v>45</v>
      </c>
      <c r="AI14" s="145">
        <v>152.44</v>
      </c>
    </row>
    <row r="15" spans="1:35" ht="16.149999999999999" customHeight="1" thickBot="1" x14ac:dyDescent="0.3">
      <c r="A15" s="50">
        <v>12</v>
      </c>
      <c r="B15" s="36" t="s">
        <v>9</v>
      </c>
      <c r="C15" s="55">
        <v>1672</v>
      </c>
      <c r="D15" s="55">
        <v>9</v>
      </c>
      <c r="E15" s="55">
        <v>185.78</v>
      </c>
      <c r="G15" s="50">
        <v>12</v>
      </c>
      <c r="H15" s="36" t="s">
        <v>9</v>
      </c>
      <c r="I15" s="51">
        <v>547</v>
      </c>
      <c r="J15" s="51">
        <v>3</v>
      </c>
      <c r="K15" s="52">
        <v>182.33333333333334</v>
      </c>
      <c r="M15" s="50">
        <v>12</v>
      </c>
      <c r="N15" s="36" t="s">
        <v>9</v>
      </c>
      <c r="O15" s="51">
        <v>4535</v>
      </c>
      <c r="P15" s="51">
        <v>24</v>
      </c>
      <c r="Q15" s="52">
        <v>188.95833333333334</v>
      </c>
      <c r="S15" s="50">
        <v>12</v>
      </c>
      <c r="T15" s="36" t="s">
        <v>9</v>
      </c>
      <c r="U15" s="53">
        <v>5049</v>
      </c>
      <c r="V15" s="53">
        <v>27</v>
      </c>
      <c r="W15" s="54">
        <v>187</v>
      </c>
      <c r="X15" s="52"/>
      <c r="Y15" s="50">
        <v>12</v>
      </c>
      <c r="Z15" s="36" t="s">
        <v>9</v>
      </c>
      <c r="AA15" s="51">
        <f>SUM(Tableau3944374965418[[#This Row],[QA]])-Tableau293438497542261011[[#This Row],[QA]]-Tableau2934384975429[[#This Row],[QA]]-Tableau29343849754292[[#This Row],[QA]]-Tableau1924364955407[[#This Row],[QA]]</f>
        <v>3258</v>
      </c>
      <c r="AB15" s="51">
        <f>SUM(Tableau3944374965418[[#This Row],[Parties]])-Tableau293438497542261011[[#This Row],[Parties]]-Tableau2934384975429[[#This Row],[Parties]]-Tableau29343849754292[[#This Row],[Parties]]-Tableau1924364955407[[#This Row],[Parties]]</f>
        <v>18</v>
      </c>
      <c r="AC15" s="52">
        <f t="shared" si="0"/>
        <v>181</v>
      </c>
      <c r="AD15" s="52"/>
      <c r="AE15" s="50">
        <v>12</v>
      </c>
      <c r="AF15" s="36" t="s">
        <v>9</v>
      </c>
      <c r="AG15" s="145">
        <v>15061</v>
      </c>
      <c r="AH15" s="145">
        <v>81</v>
      </c>
      <c r="AI15" s="145">
        <v>185.94</v>
      </c>
    </row>
    <row r="16" spans="1:35" ht="16.149999999999999" customHeight="1" thickBot="1" x14ac:dyDescent="0.3">
      <c r="A16" s="50">
        <v>13</v>
      </c>
      <c r="B16" s="36" t="s">
        <v>10</v>
      </c>
      <c r="C16" s="55">
        <v>991</v>
      </c>
      <c r="D16" s="55">
        <v>6</v>
      </c>
      <c r="E16" s="55">
        <v>165.17</v>
      </c>
      <c r="G16" s="50">
        <v>13</v>
      </c>
      <c r="H16" s="36" t="s">
        <v>10</v>
      </c>
      <c r="I16" s="51">
        <v>0</v>
      </c>
      <c r="J16" s="51">
        <v>0</v>
      </c>
      <c r="K16" s="52" t="e">
        <v>#DIV/0!</v>
      </c>
      <c r="M16" s="50">
        <v>13</v>
      </c>
      <c r="N16" s="36" t="s">
        <v>10</v>
      </c>
      <c r="O16" s="51">
        <v>2536</v>
      </c>
      <c r="P16" s="51">
        <v>15</v>
      </c>
      <c r="Q16" s="52">
        <v>169.06666666666666</v>
      </c>
      <c r="S16" s="50">
        <v>13</v>
      </c>
      <c r="T16" s="36" t="s">
        <v>10</v>
      </c>
      <c r="U16" s="53">
        <v>2435</v>
      </c>
      <c r="V16" s="53">
        <v>15</v>
      </c>
      <c r="W16" s="54">
        <v>162.33333333333334</v>
      </c>
      <c r="X16" s="52"/>
      <c r="Y16" s="50">
        <v>13</v>
      </c>
      <c r="Z16" s="36" t="s">
        <v>10</v>
      </c>
      <c r="AA16" s="51">
        <f>SUM(Tableau3944374965418[[#This Row],[QA]])-Tableau293438497542261011[[#This Row],[QA]]-Tableau2934384975429[[#This Row],[QA]]-Tableau29343849754292[[#This Row],[QA]]-Tableau1924364955407[[#This Row],[QA]]</f>
        <v>1604</v>
      </c>
      <c r="AB16" s="51">
        <f>SUM(Tableau3944374965418[[#This Row],[Parties]])-Tableau293438497542261011[[#This Row],[Parties]]-Tableau2934384975429[[#This Row],[Parties]]-Tableau29343849754292[[#This Row],[Parties]]-Tableau1924364955407[[#This Row],[Parties]]</f>
        <v>9</v>
      </c>
      <c r="AC16" s="52">
        <f t="shared" si="0"/>
        <v>178.22222222222223</v>
      </c>
      <c r="AD16" s="52"/>
      <c r="AE16" s="50">
        <v>13</v>
      </c>
      <c r="AF16" s="36" t="s">
        <v>10</v>
      </c>
      <c r="AG16" s="145">
        <v>7566</v>
      </c>
      <c r="AH16" s="145">
        <v>45</v>
      </c>
      <c r="AI16" s="145">
        <v>168.13</v>
      </c>
    </row>
    <row r="17" spans="1:35" ht="16.149999999999999" customHeight="1" thickBot="1" x14ac:dyDescent="0.3">
      <c r="A17" s="50">
        <v>14</v>
      </c>
      <c r="B17" s="36" t="s">
        <v>54</v>
      </c>
      <c r="C17" s="55">
        <v>501</v>
      </c>
      <c r="D17" s="55">
        <v>3</v>
      </c>
      <c r="E17" s="55">
        <v>167</v>
      </c>
      <c r="G17" s="50">
        <v>14</v>
      </c>
      <c r="H17" s="36" t="s">
        <v>54</v>
      </c>
      <c r="I17" s="51">
        <v>0</v>
      </c>
      <c r="J17" s="51">
        <v>0</v>
      </c>
      <c r="K17" s="52" t="e">
        <v>#DIV/0!</v>
      </c>
      <c r="M17" s="50">
        <v>14</v>
      </c>
      <c r="N17" s="36" t="s">
        <v>54</v>
      </c>
      <c r="O17" s="51">
        <v>1048</v>
      </c>
      <c r="P17" s="51">
        <v>6</v>
      </c>
      <c r="Q17" s="52">
        <v>174.66666666666666</v>
      </c>
      <c r="S17" s="50">
        <v>14</v>
      </c>
      <c r="T17" s="36" t="s">
        <v>54</v>
      </c>
      <c r="U17" s="53">
        <v>502</v>
      </c>
      <c r="V17" s="53">
        <v>3</v>
      </c>
      <c r="W17" s="54">
        <v>167.33333333333334</v>
      </c>
      <c r="X17" s="52"/>
      <c r="Y17" s="50">
        <v>15</v>
      </c>
      <c r="Z17" s="36" t="s">
        <v>54</v>
      </c>
      <c r="AA17" s="51">
        <f>SUM(Tableau3944374965418[[#This Row],[QA]])-Tableau293438497542261011[[#This Row],[QA]]-Tableau2934384975429[[#This Row],[QA]]-Tableau29343849754292[[#This Row],[QA]]-Tableau1924364955407[[#This Row],[QA]]</f>
        <v>363</v>
      </c>
      <c r="AB17" s="51">
        <f>SUM(Tableau3944374965418[[#This Row],[Parties]])-Tableau293438497542261011[[#This Row],[Parties]]-Tableau2934384975429[[#This Row],[Parties]]-Tableau29343849754292[[#This Row],[Parties]]-Tableau1924364955407[[#This Row],[Parties]]</f>
        <v>2</v>
      </c>
      <c r="AC17" s="52">
        <f t="shared" si="0"/>
        <v>181.5</v>
      </c>
      <c r="AD17" s="52"/>
      <c r="AE17" s="50">
        <v>16</v>
      </c>
      <c r="AF17" s="36" t="s">
        <v>54</v>
      </c>
      <c r="AG17" s="145">
        <v>2414</v>
      </c>
      <c r="AH17" s="145">
        <v>14</v>
      </c>
      <c r="AI17" s="145">
        <v>172.43</v>
      </c>
    </row>
    <row r="18" spans="1:35" ht="15.75" thickBot="1" x14ac:dyDescent="0.3">
      <c r="A18" s="50">
        <v>15</v>
      </c>
      <c r="B18" s="36" t="s">
        <v>23</v>
      </c>
      <c r="C18" s="55">
        <v>1378</v>
      </c>
      <c r="D18" s="55">
        <v>9</v>
      </c>
      <c r="E18" s="55">
        <v>153.11000000000001</v>
      </c>
      <c r="G18" s="50">
        <v>15</v>
      </c>
      <c r="H18" s="36" t="s">
        <v>23</v>
      </c>
      <c r="I18" s="51">
        <v>429</v>
      </c>
      <c r="J18" s="51">
        <v>3</v>
      </c>
      <c r="K18" s="52">
        <v>143</v>
      </c>
      <c r="M18" s="50">
        <v>15</v>
      </c>
      <c r="N18" s="36" t="s">
        <v>23</v>
      </c>
      <c r="O18" s="51">
        <v>2192</v>
      </c>
      <c r="P18" s="51">
        <v>15</v>
      </c>
      <c r="Q18" s="52">
        <v>146.13333333333333</v>
      </c>
      <c r="S18" s="50">
        <v>15</v>
      </c>
      <c r="T18" s="36" t="s">
        <v>23</v>
      </c>
      <c r="U18" s="53">
        <v>2566</v>
      </c>
      <c r="V18" s="53">
        <v>18</v>
      </c>
      <c r="W18" s="54">
        <v>142.55555555555554</v>
      </c>
      <c r="X18" s="52"/>
      <c r="Y18" s="50">
        <v>16</v>
      </c>
      <c r="Z18" s="36" t="s">
        <v>23</v>
      </c>
      <c r="AA18" s="51">
        <f>SUM(Tableau3944374965418[[#This Row],[QA]])-Tableau293438497542261011[[#This Row],[QA]]-Tableau2934384975429[[#This Row],[QA]]-Tableau29343849754292[[#This Row],[QA]]-Tableau1924364955407[[#This Row],[QA]]</f>
        <v>1262</v>
      </c>
      <c r="AB18" s="51">
        <f>SUM(Tableau3944374965418[[#This Row],[Parties]])-Tableau293438497542261011[[#This Row],[Parties]]-Tableau2934384975429[[#This Row],[Parties]]-Tableau29343849754292[[#This Row],[Parties]]-Tableau1924364955407[[#This Row],[Parties]]</f>
        <v>9</v>
      </c>
      <c r="AC18" s="52">
        <f t="shared" si="0"/>
        <v>140.22222222222223</v>
      </c>
      <c r="AD18" s="52"/>
      <c r="AE18" s="50">
        <v>17</v>
      </c>
      <c r="AF18" s="36" t="s">
        <v>23</v>
      </c>
      <c r="AG18" s="145">
        <v>7827</v>
      </c>
      <c r="AH18" s="145">
        <v>54</v>
      </c>
      <c r="AI18" s="145">
        <v>144.94</v>
      </c>
    </row>
    <row r="19" spans="1:35" ht="16.149999999999999" customHeight="1" thickBot="1" x14ac:dyDescent="0.3">
      <c r="A19" s="50">
        <v>16</v>
      </c>
      <c r="B19" s="36" t="s">
        <v>79</v>
      </c>
      <c r="C19" s="57">
        <v>0</v>
      </c>
      <c r="D19" s="57">
        <v>0</v>
      </c>
      <c r="E19" s="58">
        <v>0</v>
      </c>
      <c r="G19" s="50">
        <v>16</v>
      </c>
      <c r="H19" s="36" t="s">
        <v>79</v>
      </c>
      <c r="I19" s="51">
        <v>0</v>
      </c>
      <c r="J19" s="51">
        <v>0</v>
      </c>
      <c r="K19" s="52">
        <v>0</v>
      </c>
      <c r="M19" s="50">
        <v>16</v>
      </c>
      <c r="N19" s="36" t="s">
        <v>79</v>
      </c>
      <c r="O19" s="51">
        <v>0</v>
      </c>
      <c r="P19" s="51">
        <v>0</v>
      </c>
      <c r="Q19" s="52">
        <v>0</v>
      </c>
      <c r="S19" s="50">
        <v>16</v>
      </c>
      <c r="T19" s="36" t="s">
        <v>79</v>
      </c>
      <c r="U19" s="53">
        <v>1308</v>
      </c>
      <c r="V19" s="53">
        <v>12</v>
      </c>
      <c r="W19" s="54">
        <v>109</v>
      </c>
      <c r="X19" s="52"/>
      <c r="Y19" s="50">
        <v>17</v>
      </c>
      <c r="Z19" s="36" t="s">
        <v>79</v>
      </c>
      <c r="AA19" s="51">
        <f>SUM(Tableau3944374965418[[#This Row],[QA]])-Tableau293438497542261011[[#This Row],[QA]]-Tableau2934384975429[[#This Row],[QA]]-Tableau29343849754292[[#This Row],[QA]]-Tableau1924364955407[[#This Row],[QA]]</f>
        <v>681</v>
      </c>
      <c r="AB19" s="51">
        <f>SUM(Tableau3944374965418[[#This Row],[Parties]])-Tableau293438497542261011[[#This Row],[Parties]]-Tableau2934384975429[[#This Row],[Parties]]-Tableau29343849754292[[#This Row],[Parties]]-Tableau1924364955407[[#This Row],[Parties]]</f>
        <v>6</v>
      </c>
      <c r="AC19" s="52">
        <f t="shared" si="0"/>
        <v>113.5</v>
      </c>
      <c r="AD19" s="52"/>
      <c r="AE19" s="50">
        <v>18</v>
      </c>
      <c r="AF19" s="36" t="s">
        <v>79</v>
      </c>
      <c r="AG19" s="145">
        <v>1989</v>
      </c>
      <c r="AH19" s="145">
        <v>18</v>
      </c>
      <c r="AI19" s="145">
        <v>110.5</v>
      </c>
    </row>
    <row r="20" spans="1:35" ht="16.149999999999999" customHeight="1" thickBot="1" x14ac:dyDescent="0.3">
      <c r="A20" s="50">
        <v>17</v>
      </c>
      <c r="B20" s="36" t="s">
        <v>26</v>
      </c>
      <c r="C20" s="55">
        <v>1008</v>
      </c>
      <c r="D20" s="55">
        <v>6</v>
      </c>
      <c r="E20" s="55">
        <v>168</v>
      </c>
      <c r="G20" s="50">
        <v>17</v>
      </c>
      <c r="H20" s="36" t="s">
        <v>26</v>
      </c>
      <c r="I20" s="51">
        <v>563</v>
      </c>
      <c r="J20" s="51">
        <v>3</v>
      </c>
      <c r="K20" s="52">
        <v>187.66666666666666</v>
      </c>
      <c r="M20" s="50">
        <v>17</v>
      </c>
      <c r="N20" s="36" t="s">
        <v>26</v>
      </c>
      <c r="O20" s="51">
        <v>3279</v>
      </c>
      <c r="P20" s="51">
        <v>18</v>
      </c>
      <c r="Q20" s="52">
        <v>182.16666666666666</v>
      </c>
      <c r="S20" s="50">
        <v>17</v>
      </c>
      <c r="T20" s="36" t="s">
        <v>26</v>
      </c>
      <c r="U20" s="53">
        <v>3904</v>
      </c>
      <c r="V20" s="53">
        <v>21</v>
      </c>
      <c r="W20" s="54">
        <v>185.9047619047619</v>
      </c>
      <c r="X20" s="52"/>
      <c r="Y20" s="50">
        <v>18</v>
      </c>
      <c r="Z20" s="36" t="s">
        <v>26</v>
      </c>
      <c r="AA20" s="51">
        <f>SUM(Tableau3944374965418[[#This Row],[QA]])-Tableau293438497542261011[[#This Row],[QA]]-Tableau2934384975429[[#This Row],[QA]]-Tableau29343849754292[[#This Row],[QA]]-Tableau1924364955407[[#This Row],[QA]]</f>
        <v>2232</v>
      </c>
      <c r="AB20" s="51">
        <f>SUM(Tableau3944374965418[[#This Row],[Parties]])-Tableau293438497542261011[[#This Row],[Parties]]-Tableau2934384975429[[#This Row],[Parties]]-Tableau29343849754292[[#This Row],[Parties]]-Tableau1924364955407[[#This Row],[Parties]]</f>
        <v>12</v>
      </c>
      <c r="AC20" s="52">
        <f t="shared" si="0"/>
        <v>186</v>
      </c>
      <c r="AD20" s="52"/>
      <c r="AE20" s="50">
        <v>19</v>
      </c>
      <c r="AF20" s="36" t="s">
        <v>26</v>
      </c>
      <c r="AG20" s="145">
        <v>10986</v>
      </c>
      <c r="AH20" s="145">
        <v>60</v>
      </c>
      <c r="AI20" s="145">
        <v>183.1</v>
      </c>
    </row>
    <row r="21" spans="1:35" ht="16.149999999999999" customHeight="1" thickBot="1" x14ac:dyDescent="0.3">
      <c r="A21" s="50">
        <v>18</v>
      </c>
      <c r="B21" s="36" t="s">
        <v>47</v>
      </c>
      <c r="C21" s="55">
        <v>1119</v>
      </c>
      <c r="D21" s="55">
        <v>6</v>
      </c>
      <c r="E21" s="55">
        <v>186.5</v>
      </c>
      <c r="G21" s="50">
        <v>18</v>
      </c>
      <c r="H21" s="36" t="s">
        <v>47</v>
      </c>
      <c r="I21" s="51">
        <v>587</v>
      </c>
      <c r="J21" s="51">
        <v>3</v>
      </c>
      <c r="K21" s="52">
        <v>195.66666666666666</v>
      </c>
      <c r="M21" s="50">
        <v>18</v>
      </c>
      <c r="N21" s="36" t="s">
        <v>47</v>
      </c>
      <c r="O21" s="51">
        <v>4793</v>
      </c>
      <c r="P21" s="51">
        <v>24</v>
      </c>
      <c r="Q21" s="52">
        <v>199.70833333333334</v>
      </c>
      <c r="S21" s="50">
        <v>18</v>
      </c>
      <c r="T21" s="36" t="s">
        <v>47</v>
      </c>
      <c r="U21" s="53">
        <v>3523</v>
      </c>
      <c r="V21" s="53">
        <v>18</v>
      </c>
      <c r="W21" s="54">
        <v>195.72222222222223</v>
      </c>
      <c r="X21" s="52"/>
      <c r="Y21" s="50">
        <v>19</v>
      </c>
      <c r="Z21" s="36" t="s">
        <v>47</v>
      </c>
      <c r="AA21" s="51">
        <f>SUM(Tableau3944374965418[[#This Row],[QA]])-Tableau293438497542261011[[#This Row],[QA]]-Tableau2934384975429[[#This Row],[QA]]-Tableau29343849754292[[#This Row],[QA]]-Tableau1924364955407[[#This Row],[QA]]</f>
        <v>3353</v>
      </c>
      <c r="AB21" s="51">
        <f>SUM(Tableau3944374965418[[#This Row],[Parties]])-Tableau293438497542261011[[#This Row],[Parties]]-Tableau2934384975429[[#This Row],[Parties]]-Tableau29343849754292[[#This Row],[Parties]]-Tableau1924364955407[[#This Row],[Parties]]</f>
        <v>18</v>
      </c>
      <c r="AC21" s="52">
        <f t="shared" si="0"/>
        <v>186.27777777777777</v>
      </c>
      <c r="AD21" s="52"/>
      <c r="AE21" s="50">
        <v>20</v>
      </c>
      <c r="AF21" s="36" t="s">
        <v>47</v>
      </c>
      <c r="AG21" s="145">
        <v>13375</v>
      </c>
      <c r="AH21" s="145">
        <v>69</v>
      </c>
      <c r="AI21" s="145">
        <v>193.84</v>
      </c>
    </row>
    <row r="22" spans="1:35" ht="15.75" thickBot="1" x14ac:dyDescent="0.3">
      <c r="A22" s="50">
        <v>19</v>
      </c>
      <c r="B22" s="36" t="s">
        <v>61</v>
      </c>
      <c r="C22" s="55">
        <v>546</v>
      </c>
      <c r="D22" s="55">
        <v>3</v>
      </c>
      <c r="E22" s="55">
        <v>182</v>
      </c>
      <c r="G22" s="50">
        <v>19</v>
      </c>
      <c r="H22" s="36" t="s">
        <v>61</v>
      </c>
      <c r="I22" s="51">
        <v>0</v>
      </c>
      <c r="J22" s="51">
        <v>0</v>
      </c>
      <c r="K22" s="52" t="e">
        <v>#DIV/0!</v>
      </c>
      <c r="M22" s="50">
        <v>19</v>
      </c>
      <c r="N22" s="36" t="s">
        <v>61</v>
      </c>
      <c r="O22" s="51">
        <v>2483</v>
      </c>
      <c r="P22" s="51">
        <v>15</v>
      </c>
      <c r="Q22" s="52">
        <v>165.53333333333333</v>
      </c>
      <c r="S22" s="50">
        <v>19</v>
      </c>
      <c r="T22" s="36" t="s">
        <v>61</v>
      </c>
      <c r="U22" s="53">
        <v>2402</v>
      </c>
      <c r="V22" s="53">
        <v>15</v>
      </c>
      <c r="W22" s="54">
        <v>160.13333333333333</v>
      </c>
      <c r="X22" s="52"/>
      <c r="Y22" s="50">
        <v>20</v>
      </c>
      <c r="Z22" s="36" t="s">
        <v>61</v>
      </c>
      <c r="AA22" s="51">
        <f>SUM(Tableau3944374965418[[#This Row],[QA]])-Tableau293438497542261011[[#This Row],[QA]]-Tableau2934384975429[[#This Row],[QA]]-Tableau29343849754292[[#This Row],[QA]]-Tableau1924364955407[[#This Row],[QA]]</f>
        <v>1358</v>
      </c>
      <c r="AB22" s="51">
        <f>SUM(Tableau3944374965418[[#This Row],[Parties]])-Tableau293438497542261011[[#This Row],[Parties]]-Tableau2934384975429[[#This Row],[Parties]]-Tableau29343849754292[[#This Row],[Parties]]-Tableau1924364955407[[#This Row],[Parties]]</f>
        <v>9</v>
      </c>
      <c r="AC22" s="52">
        <f t="shared" si="0"/>
        <v>150.88888888888889</v>
      </c>
      <c r="AD22" s="52"/>
      <c r="AE22" s="50">
        <v>21</v>
      </c>
      <c r="AF22" s="36" t="s">
        <v>61</v>
      </c>
      <c r="AG22" s="145">
        <v>6789</v>
      </c>
      <c r="AH22" s="145">
        <v>42</v>
      </c>
      <c r="AI22" s="145">
        <v>161.63999999999999</v>
      </c>
    </row>
    <row r="23" spans="1:35" ht="16.149999999999999" customHeight="1" thickBot="1" x14ac:dyDescent="0.3">
      <c r="A23" s="50">
        <v>20</v>
      </c>
      <c r="B23" s="36" t="s">
        <v>19</v>
      </c>
      <c r="C23" s="55">
        <v>1120</v>
      </c>
      <c r="D23" s="55">
        <v>6</v>
      </c>
      <c r="E23" s="55">
        <v>186.67</v>
      </c>
      <c r="G23" s="50">
        <v>20</v>
      </c>
      <c r="H23" s="36" t="s">
        <v>19</v>
      </c>
      <c r="I23" s="51">
        <v>0</v>
      </c>
      <c r="J23" s="51">
        <v>0</v>
      </c>
      <c r="K23" s="52" t="e">
        <v>#DIV/0!</v>
      </c>
      <c r="M23" s="50">
        <v>20</v>
      </c>
      <c r="N23" s="36" t="s">
        <v>19</v>
      </c>
      <c r="O23" s="51">
        <v>1824</v>
      </c>
      <c r="P23" s="51">
        <v>9</v>
      </c>
      <c r="Q23" s="52">
        <v>202.66666666666666</v>
      </c>
      <c r="S23" s="50">
        <v>20</v>
      </c>
      <c r="T23" s="36" t="s">
        <v>19</v>
      </c>
      <c r="U23" s="53">
        <v>2285</v>
      </c>
      <c r="V23" s="53">
        <v>12</v>
      </c>
      <c r="W23" s="54">
        <v>190.41666666666666</v>
      </c>
      <c r="X23" s="52"/>
      <c r="Y23" s="50">
        <v>21</v>
      </c>
      <c r="Z23" s="36" t="s">
        <v>19</v>
      </c>
      <c r="AA23" s="51">
        <f>SUM(Tableau3944374965418[[#This Row],[QA]])-Tableau293438497542261011[[#This Row],[QA]]-Tableau2934384975429[[#This Row],[QA]]-Tableau29343849754292[[#This Row],[QA]]-Tableau1924364955407[[#This Row],[QA]]</f>
        <v>1624</v>
      </c>
      <c r="AB23" s="51">
        <f>SUM(Tableau3944374965418[[#This Row],[Parties]])-Tableau293438497542261011[[#This Row],[Parties]]-Tableau2934384975429[[#This Row],[Parties]]-Tableau29343849754292[[#This Row],[Parties]]-Tableau1924364955407[[#This Row],[Parties]]</f>
        <v>9</v>
      </c>
      <c r="AC23" s="52">
        <f t="shared" si="0"/>
        <v>180.44444444444446</v>
      </c>
      <c r="AD23" s="52"/>
      <c r="AE23" s="50">
        <v>22</v>
      </c>
      <c r="AF23" s="36" t="s">
        <v>19</v>
      </c>
      <c r="AG23" s="145">
        <v>6853</v>
      </c>
      <c r="AH23" s="145">
        <v>36</v>
      </c>
      <c r="AI23" s="145">
        <v>190.36</v>
      </c>
    </row>
    <row r="24" spans="1:35" ht="16.149999999999999" customHeight="1" thickBot="1" x14ac:dyDescent="0.3">
      <c r="A24" s="50">
        <v>21</v>
      </c>
      <c r="B24" s="36" t="s">
        <v>22</v>
      </c>
      <c r="C24" s="55">
        <v>1684</v>
      </c>
      <c r="D24" s="55">
        <v>9</v>
      </c>
      <c r="E24" s="55">
        <v>187.11</v>
      </c>
      <c r="G24" s="50">
        <v>21</v>
      </c>
      <c r="H24" s="36" t="s">
        <v>22</v>
      </c>
      <c r="I24" s="51">
        <v>0</v>
      </c>
      <c r="J24" s="51">
        <v>0</v>
      </c>
      <c r="K24" s="52" t="e">
        <v>#DIV/0!</v>
      </c>
      <c r="M24" s="50">
        <v>21</v>
      </c>
      <c r="N24" s="36" t="s">
        <v>22</v>
      </c>
      <c r="O24" s="51">
        <v>3765</v>
      </c>
      <c r="P24" s="51">
        <v>21</v>
      </c>
      <c r="Q24" s="52">
        <v>179.28571428571428</v>
      </c>
      <c r="S24" s="50">
        <v>21</v>
      </c>
      <c r="T24" s="36" t="s">
        <v>22</v>
      </c>
      <c r="U24" s="53">
        <v>5378</v>
      </c>
      <c r="V24" s="53">
        <v>27</v>
      </c>
      <c r="W24" s="54">
        <v>199.18518518518519</v>
      </c>
      <c r="X24" s="52"/>
      <c r="Y24" s="50">
        <v>22</v>
      </c>
      <c r="Z24" s="36" t="s">
        <v>22</v>
      </c>
      <c r="AA24" s="51">
        <f>SUM(Tableau3944374965418[[#This Row],[QA]])-Tableau293438497542261011[[#This Row],[QA]]-Tableau2934384975429[[#This Row],[QA]]-Tableau29343849754292[[#This Row],[QA]]-Tableau1924364955407[[#This Row],[QA]]</f>
        <v>543</v>
      </c>
      <c r="AB24" s="51">
        <f>SUM(Tableau3944374965418[[#This Row],[Parties]])-Tableau293438497542261011[[#This Row],[Parties]]-Tableau2934384975429[[#This Row],[Parties]]-Tableau29343849754292[[#This Row],[Parties]]-Tableau1924364955407[[#This Row],[Parties]]</f>
        <v>3</v>
      </c>
      <c r="AC24" s="52">
        <f t="shared" si="0"/>
        <v>181</v>
      </c>
      <c r="AD24" s="52"/>
      <c r="AE24" s="50">
        <v>23</v>
      </c>
      <c r="AF24" s="36" t="s">
        <v>22</v>
      </c>
      <c r="AG24" s="145">
        <v>11370</v>
      </c>
      <c r="AH24" s="145">
        <v>60</v>
      </c>
      <c r="AI24" s="145">
        <v>189.5</v>
      </c>
    </row>
    <row r="25" spans="1:35" ht="16.149999999999999" customHeight="1" thickBot="1" x14ac:dyDescent="0.3">
      <c r="A25" s="50">
        <v>22</v>
      </c>
      <c r="B25" s="36" t="s">
        <v>35</v>
      </c>
      <c r="C25" s="55">
        <v>949</v>
      </c>
      <c r="D25" s="55">
        <v>6</v>
      </c>
      <c r="E25" s="55">
        <v>158.16999999999999</v>
      </c>
      <c r="G25" s="50">
        <v>22</v>
      </c>
      <c r="H25" s="36" t="s">
        <v>35</v>
      </c>
      <c r="I25" s="51">
        <v>512</v>
      </c>
      <c r="J25" s="51">
        <v>3</v>
      </c>
      <c r="K25" s="52">
        <v>170.66666666666666</v>
      </c>
      <c r="M25" s="50">
        <v>22</v>
      </c>
      <c r="N25" s="36" t="s">
        <v>35</v>
      </c>
      <c r="O25" s="51">
        <v>1926</v>
      </c>
      <c r="P25" s="51">
        <v>12</v>
      </c>
      <c r="Q25" s="52">
        <v>160.5</v>
      </c>
      <c r="S25" s="50">
        <v>22</v>
      </c>
      <c r="T25" s="36" t="s">
        <v>35</v>
      </c>
      <c r="U25" s="53">
        <v>1464</v>
      </c>
      <c r="V25" s="53">
        <v>9</v>
      </c>
      <c r="W25" s="54">
        <v>162.66666666666666</v>
      </c>
      <c r="X25" s="52"/>
      <c r="Y25" s="50">
        <v>23</v>
      </c>
      <c r="Z25" s="36" t="s">
        <v>35</v>
      </c>
      <c r="AA25" s="51">
        <f>SUM(Tableau3944374965418[[#This Row],[QA]])-Tableau293438497542261011[[#This Row],[QA]]-Tableau2934384975429[[#This Row],[QA]]-Tableau29343849754292[[#This Row],[QA]]-Tableau1924364955407[[#This Row],[QA]]</f>
        <v>1493</v>
      </c>
      <c r="AB25" s="51">
        <f>SUM(Tableau3944374965418[[#This Row],[Parties]])-Tableau293438497542261011[[#This Row],[Parties]]-Tableau2934384975429[[#This Row],[Parties]]-Tableau29343849754292[[#This Row],[Parties]]-Tableau1924364955407[[#This Row],[Parties]]</f>
        <v>9</v>
      </c>
      <c r="AC25" s="52">
        <f t="shared" si="0"/>
        <v>165.88888888888889</v>
      </c>
      <c r="AD25" s="52"/>
      <c r="AE25" s="50">
        <v>24</v>
      </c>
      <c r="AF25" s="36" t="s">
        <v>35</v>
      </c>
      <c r="AG25" s="145">
        <v>6344</v>
      </c>
      <c r="AH25" s="145">
        <v>39</v>
      </c>
      <c r="AI25" s="145">
        <v>162.66999999999999</v>
      </c>
    </row>
    <row r="26" spans="1:35" ht="16.149999999999999" customHeight="1" thickBot="1" x14ac:dyDescent="0.3">
      <c r="A26" s="50">
        <v>23</v>
      </c>
      <c r="B26" s="36" t="s">
        <v>57</v>
      </c>
      <c r="C26" s="55">
        <v>479</v>
      </c>
      <c r="D26" s="55">
        <v>3</v>
      </c>
      <c r="E26" s="55">
        <v>159.66999999999999</v>
      </c>
      <c r="G26" s="50">
        <v>23</v>
      </c>
      <c r="H26" s="36" t="s">
        <v>57</v>
      </c>
      <c r="I26" s="51">
        <v>0</v>
      </c>
      <c r="J26" s="51">
        <v>0</v>
      </c>
      <c r="K26" s="52" t="e">
        <v>#DIV/0!</v>
      </c>
      <c r="M26" s="50">
        <v>23</v>
      </c>
      <c r="N26" s="36" t="s">
        <v>57</v>
      </c>
      <c r="O26" s="51">
        <v>1474</v>
      </c>
      <c r="P26" s="51">
        <v>9</v>
      </c>
      <c r="Q26" s="52">
        <v>163.77777777777777</v>
      </c>
      <c r="S26" s="50">
        <v>23</v>
      </c>
      <c r="T26" s="36" t="s">
        <v>57</v>
      </c>
      <c r="U26" s="53">
        <v>1546</v>
      </c>
      <c r="V26" s="53">
        <v>9</v>
      </c>
      <c r="W26" s="54">
        <v>171.77777777777777</v>
      </c>
      <c r="X26" s="52"/>
      <c r="Y26" s="50">
        <v>24</v>
      </c>
      <c r="Z26" s="36" t="s">
        <v>57</v>
      </c>
      <c r="AA26" s="51">
        <f>SUM(Tableau3944374965418[[#This Row],[QA]])-Tableau293438497542261011[[#This Row],[QA]]-Tableau2934384975429[[#This Row],[QA]]-Tableau29343849754292[[#This Row],[QA]]-Tableau1924364955407[[#This Row],[QA]]</f>
        <v>436</v>
      </c>
      <c r="AB26" s="51">
        <f>SUM(Tableau3944374965418[[#This Row],[Parties]])-Tableau293438497542261011[[#This Row],[Parties]]-Tableau2934384975429[[#This Row],[Parties]]-Tableau29343849754292[[#This Row],[Parties]]-Tableau1924364955407[[#This Row],[Parties]]</f>
        <v>3</v>
      </c>
      <c r="AC26" s="52">
        <f t="shared" si="0"/>
        <v>145.33333333333334</v>
      </c>
      <c r="AD26" s="52"/>
      <c r="AE26" s="50">
        <v>25</v>
      </c>
      <c r="AF26" s="36" t="s">
        <v>57</v>
      </c>
      <c r="AG26" s="145">
        <v>3935</v>
      </c>
      <c r="AH26" s="145">
        <v>24</v>
      </c>
      <c r="AI26" s="145">
        <v>163.96</v>
      </c>
    </row>
    <row r="27" spans="1:35" ht="16.149999999999999" customHeight="1" thickBot="1" x14ac:dyDescent="0.3">
      <c r="A27" s="50">
        <v>24</v>
      </c>
      <c r="B27" s="36" t="s">
        <v>11</v>
      </c>
      <c r="C27" s="55">
        <v>459</v>
      </c>
      <c r="D27" s="55">
        <v>3</v>
      </c>
      <c r="E27" s="55">
        <v>153</v>
      </c>
      <c r="G27" s="50">
        <v>24</v>
      </c>
      <c r="H27" s="36" t="s">
        <v>11</v>
      </c>
      <c r="I27" s="51">
        <v>533</v>
      </c>
      <c r="J27" s="51">
        <v>3</v>
      </c>
      <c r="K27" s="52">
        <v>177.66666666666666</v>
      </c>
      <c r="M27" s="50">
        <v>24</v>
      </c>
      <c r="N27" s="36" t="s">
        <v>11</v>
      </c>
      <c r="O27" s="51">
        <v>4493</v>
      </c>
      <c r="P27" s="51">
        <v>24</v>
      </c>
      <c r="Q27" s="52">
        <v>187.20833333333334</v>
      </c>
      <c r="S27" s="50">
        <v>24</v>
      </c>
      <c r="T27" s="36" t="s">
        <v>11</v>
      </c>
      <c r="U27" s="53">
        <v>4408</v>
      </c>
      <c r="V27" s="53">
        <v>24</v>
      </c>
      <c r="W27" s="54">
        <v>183.66666666666666</v>
      </c>
      <c r="X27" s="52"/>
      <c r="Y27" s="50">
        <v>25</v>
      </c>
      <c r="Z27" s="36" t="s">
        <v>11</v>
      </c>
      <c r="AA27" s="51">
        <f>SUM(Tableau3944374965418[[#This Row],[QA]])-Tableau293438497542261011[[#This Row],[QA]]-Tableau2934384975429[[#This Row],[QA]]-Tableau29343849754292[[#This Row],[QA]]-Tableau1924364955407[[#This Row],[QA]]</f>
        <v>2728</v>
      </c>
      <c r="AB27" s="51">
        <f>SUM(Tableau3944374965418[[#This Row],[Parties]])-Tableau293438497542261011[[#This Row],[Parties]]-Tableau2934384975429[[#This Row],[Parties]]-Tableau29343849754292[[#This Row],[Parties]]-Tableau1924364955407[[#This Row],[Parties]]</f>
        <v>15</v>
      </c>
      <c r="AC27" s="52">
        <f t="shared" si="0"/>
        <v>181.86666666666667</v>
      </c>
      <c r="AD27" s="52"/>
      <c r="AE27" s="50">
        <v>26</v>
      </c>
      <c r="AF27" s="36" t="s">
        <v>11</v>
      </c>
      <c r="AG27" s="145">
        <v>12621</v>
      </c>
      <c r="AH27" s="145">
        <v>69</v>
      </c>
      <c r="AI27" s="145">
        <v>182.91</v>
      </c>
    </row>
    <row r="28" spans="1:35" ht="16.149999999999999" customHeight="1" thickBot="1" x14ac:dyDescent="0.3">
      <c r="A28" s="50">
        <v>25</v>
      </c>
      <c r="B28" s="36" t="s">
        <v>69</v>
      </c>
      <c r="C28" s="57">
        <v>0</v>
      </c>
      <c r="D28" s="57">
        <v>0</v>
      </c>
      <c r="E28" s="58">
        <v>0</v>
      </c>
      <c r="G28" s="50">
        <v>25</v>
      </c>
      <c r="H28" s="36" t="s">
        <v>69</v>
      </c>
      <c r="I28" s="51">
        <v>0</v>
      </c>
      <c r="J28" s="51">
        <v>0</v>
      </c>
      <c r="K28" s="52" t="e">
        <v>#DIV/0!</v>
      </c>
      <c r="M28" s="50">
        <v>25</v>
      </c>
      <c r="N28" s="36" t="s">
        <v>69</v>
      </c>
      <c r="O28" s="51">
        <v>1641</v>
      </c>
      <c r="P28" s="51">
        <v>9</v>
      </c>
      <c r="Q28" s="52">
        <v>182.33333333333334</v>
      </c>
      <c r="S28" s="50">
        <v>25</v>
      </c>
      <c r="T28" s="36" t="s">
        <v>69</v>
      </c>
      <c r="U28" s="53">
        <v>1112</v>
      </c>
      <c r="V28" s="53">
        <v>6</v>
      </c>
      <c r="W28" s="54">
        <v>185.33333333333334</v>
      </c>
      <c r="X28" s="52"/>
      <c r="Y28" s="50">
        <v>26</v>
      </c>
      <c r="Z28" s="36" t="s">
        <v>69</v>
      </c>
      <c r="AA28" s="51">
        <f>SUM(Tableau3944374965418[[#This Row],[QA]])-Tableau293438497542261011[[#This Row],[QA]]-Tableau2934384975429[[#This Row],[QA]]-Tableau29343849754292[[#This Row],[QA]]-Tableau1924364955407[[#This Row],[QA]]</f>
        <v>1751</v>
      </c>
      <c r="AB28" s="51">
        <f>SUM(Tableau3944374965418[[#This Row],[Parties]])-Tableau293438497542261011[[#This Row],[Parties]]-Tableau2934384975429[[#This Row],[Parties]]-Tableau29343849754292[[#This Row],[Parties]]-Tableau1924364955407[[#This Row],[Parties]]</f>
        <v>9</v>
      </c>
      <c r="AC28" s="52">
        <f t="shared" si="0"/>
        <v>194.55555555555554</v>
      </c>
      <c r="AD28" s="52"/>
      <c r="AE28" s="50">
        <v>27</v>
      </c>
      <c r="AF28" s="36" t="s">
        <v>69</v>
      </c>
      <c r="AG28" s="145">
        <v>4504</v>
      </c>
      <c r="AH28" s="145">
        <v>24</v>
      </c>
      <c r="AI28" s="145">
        <v>187.67</v>
      </c>
    </row>
    <row r="29" spans="1:35" ht="16.149999999999999" customHeight="1" thickBot="1" x14ac:dyDescent="0.3">
      <c r="A29" s="50">
        <v>26</v>
      </c>
      <c r="B29" s="36" t="s">
        <v>64</v>
      </c>
      <c r="C29" s="55">
        <v>600</v>
      </c>
      <c r="D29" s="55">
        <v>3</v>
      </c>
      <c r="E29" s="55">
        <v>200</v>
      </c>
      <c r="G29" s="50">
        <v>26</v>
      </c>
      <c r="H29" s="36" t="s">
        <v>65</v>
      </c>
      <c r="I29" s="51">
        <v>0</v>
      </c>
      <c r="J29" s="51">
        <v>0</v>
      </c>
      <c r="K29" s="52" t="e">
        <v>#DIV/0!</v>
      </c>
      <c r="M29" s="50">
        <v>26</v>
      </c>
      <c r="N29" s="36" t="s">
        <v>65</v>
      </c>
      <c r="O29" s="51">
        <v>517</v>
      </c>
      <c r="P29" s="51">
        <v>3</v>
      </c>
      <c r="Q29" s="52">
        <v>172.33333333333334</v>
      </c>
      <c r="S29" s="50">
        <v>26</v>
      </c>
      <c r="T29" s="36" t="s">
        <v>65</v>
      </c>
      <c r="U29" s="53">
        <v>0</v>
      </c>
      <c r="V29" s="53">
        <v>0</v>
      </c>
      <c r="W29" s="54" t="e">
        <v>#DIV/0!</v>
      </c>
      <c r="X29" s="52"/>
      <c r="Y29" s="50">
        <v>27</v>
      </c>
      <c r="Z29" s="36" t="s">
        <v>65</v>
      </c>
      <c r="AA29" s="51">
        <f>SUM(Tableau3944374965418[[#This Row],[QA]])-Tableau293438497542261011[[#This Row],[QA]]-Tableau2934384975429[[#This Row],[QA]]-Tableau29343849754292[[#This Row],[QA]]-Tableau1924364955407[[#This Row],[QA]]</f>
        <v>1119</v>
      </c>
      <c r="AB29" s="51">
        <f>SUM(Tableau3944374965418[[#This Row],[Parties]])-Tableau293438497542261011[[#This Row],[Parties]]-Tableau2934384975429[[#This Row],[Parties]]-Tableau29343849754292[[#This Row],[Parties]]-Tableau1924364955407[[#This Row],[Parties]]</f>
        <v>6</v>
      </c>
      <c r="AC29" s="52">
        <f t="shared" si="0"/>
        <v>186.5</v>
      </c>
      <c r="AD29" s="52"/>
      <c r="AE29" s="50">
        <v>28</v>
      </c>
      <c r="AF29" s="36" t="s">
        <v>65</v>
      </c>
      <c r="AG29" s="145">
        <v>2236</v>
      </c>
      <c r="AH29" s="145">
        <v>12</v>
      </c>
      <c r="AI29" s="145">
        <v>186.33</v>
      </c>
    </row>
    <row r="30" spans="1:35" ht="16.149999999999999" customHeight="1" thickBot="1" x14ac:dyDescent="0.3">
      <c r="A30" s="50">
        <v>27</v>
      </c>
      <c r="B30" s="36" t="s">
        <v>83</v>
      </c>
      <c r="C30" s="57">
        <v>0</v>
      </c>
      <c r="D30" s="57">
        <v>0</v>
      </c>
      <c r="E30" s="58">
        <v>0</v>
      </c>
      <c r="G30" s="50">
        <v>27</v>
      </c>
      <c r="H30" s="36" t="s">
        <v>83</v>
      </c>
      <c r="I30" s="51">
        <v>0</v>
      </c>
      <c r="J30" s="51">
        <v>0</v>
      </c>
      <c r="K30" s="52">
        <v>0</v>
      </c>
      <c r="M30" s="50">
        <v>27</v>
      </c>
      <c r="N30" s="36" t="s">
        <v>83</v>
      </c>
      <c r="O30" s="51">
        <v>0</v>
      </c>
      <c r="P30" s="51">
        <v>0</v>
      </c>
      <c r="Q30" s="52">
        <v>0</v>
      </c>
      <c r="S30" s="50">
        <v>27</v>
      </c>
      <c r="T30" s="36" t="s">
        <v>83</v>
      </c>
      <c r="U30" s="53">
        <v>438</v>
      </c>
      <c r="V30" s="53">
        <v>3</v>
      </c>
      <c r="W30" s="54">
        <v>146</v>
      </c>
      <c r="X30" s="52"/>
      <c r="Y30" s="50">
        <v>28</v>
      </c>
      <c r="Z30" s="36" t="s">
        <v>83</v>
      </c>
      <c r="AA30" s="51">
        <f>SUM(Tableau3944374965418[[#This Row],[QA]])-Tableau293438497542261011[[#This Row],[QA]]-Tableau2934384975429[[#This Row],[QA]]-Tableau29343849754292[[#This Row],[QA]]-Tableau1924364955407[[#This Row],[QA]]</f>
        <v>0</v>
      </c>
      <c r="AB30" s="51">
        <f>SUM(Tableau3944374965418[[#This Row],[Parties]])-Tableau293438497542261011[[#This Row],[Parties]]-Tableau2934384975429[[#This Row],[Parties]]-Tableau29343849754292[[#This Row],[Parties]]-Tableau1924364955407[[#This Row],[Parties]]</f>
        <v>0</v>
      </c>
      <c r="AC30" s="52" t="e">
        <f t="shared" si="0"/>
        <v>#DIV/0!</v>
      </c>
      <c r="AD30" s="52"/>
      <c r="AE30" s="50">
        <v>29</v>
      </c>
      <c r="AF30" s="36" t="s">
        <v>83</v>
      </c>
      <c r="AG30" s="145">
        <v>438</v>
      </c>
      <c r="AH30" s="145">
        <v>3</v>
      </c>
      <c r="AI30" s="145">
        <v>146</v>
      </c>
    </row>
    <row r="31" spans="1:35" ht="16.149999999999999" customHeight="1" thickBot="1" x14ac:dyDescent="0.3">
      <c r="A31" s="50">
        <v>28</v>
      </c>
      <c r="B31" s="36" t="s">
        <v>32</v>
      </c>
      <c r="C31" s="55">
        <v>1805</v>
      </c>
      <c r="D31" s="55">
        <v>9</v>
      </c>
      <c r="E31" s="55">
        <v>200.56</v>
      </c>
      <c r="G31" s="50">
        <v>28</v>
      </c>
      <c r="H31" s="36" t="s">
        <v>32</v>
      </c>
      <c r="I31" s="51">
        <v>581</v>
      </c>
      <c r="J31" s="51">
        <v>3</v>
      </c>
      <c r="K31" s="52">
        <v>193.66666666666666</v>
      </c>
      <c r="M31" s="50">
        <v>28</v>
      </c>
      <c r="N31" s="36" t="s">
        <v>32</v>
      </c>
      <c r="O31" s="51">
        <v>3967</v>
      </c>
      <c r="P31" s="51">
        <v>21</v>
      </c>
      <c r="Q31" s="52">
        <v>188.9047619047619</v>
      </c>
      <c r="S31" s="50">
        <v>28</v>
      </c>
      <c r="T31" s="36" t="s">
        <v>32</v>
      </c>
      <c r="U31" s="53">
        <v>4952</v>
      </c>
      <c r="V31" s="53">
        <v>27</v>
      </c>
      <c r="W31" s="54">
        <v>183.40740740740742</v>
      </c>
      <c r="X31" s="52"/>
      <c r="Y31" s="50">
        <v>29</v>
      </c>
      <c r="Z31" s="36" t="s">
        <v>32</v>
      </c>
      <c r="AA31" s="51">
        <f>SUM(Tableau3944374965418[[#This Row],[QA]])-Tableau293438497542261011[[#This Row],[QA]]-Tableau2934384975429[[#This Row],[QA]]-Tableau29343849754292[[#This Row],[QA]]-Tableau1924364955407[[#This Row],[QA]]</f>
        <v>3517</v>
      </c>
      <c r="AB31" s="51">
        <f>SUM(Tableau3944374965418[[#This Row],[Parties]])-Tableau293438497542261011[[#This Row],[Parties]]-Tableau2934384975429[[#This Row],[Parties]]-Tableau29343849754292[[#This Row],[Parties]]-Tableau1924364955407[[#This Row],[Parties]]</f>
        <v>18</v>
      </c>
      <c r="AC31" s="52">
        <f t="shared" si="0"/>
        <v>195.38888888888889</v>
      </c>
      <c r="AD31" s="52"/>
      <c r="AE31" s="50">
        <v>30</v>
      </c>
      <c r="AF31" s="36" t="s">
        <v>32</v>
      </c>
      <c r="AG31" s="145">
        <v>14822</v>
      </c>
      <c r="AH31" s="145">
        <v>78</v>
      </c>
      <c r="AI31" s="145">
        <v>190.03</v>
      </c>
    </row>
    <row r="32" spans="1:35" s="56" customFormat="1" ht="16.149999999999999" customHeight="1" thickBot="1" x14ac:dyDescent="0.3">
      <c r="A32" s="50">
        <v>29</v>
      </c>
      <c r="B32" s="36" t="s">
        <v>12</v>
      </c>
      <c r="C32" s="55">
        <v>457</v>
      </c>
      <c r="D32" s="55">
        <v>3</v>
      </c>
      <c r="E32" s="55">
        <v>152.33000000000001</v>
      </c>
      <c r="G32" s="50">
        <v>29</v>
      </c>
      <c r="H32" s="36" t="s">
        <v>12</v>
      </c>
      <c r="I32" s="51">
        <v>476</v>
      </c>
      <c r="J32" s="51">
        <v>3</v>
      </c>
      <c r="K32" s="52">
        <v>158.66666666666666</v>
      </c>
      <c r="M32" s="50">
        <v>29</v>
      </c>
      <c r="N32" s="36" t="s">
        <v>12</v>
      </c>
      <c r="O32" s="51">
        <v>2061</v>
      </c>
      <c r="P32" s="51">
        <v>12</v>
      </c>
      <c r="Q32" s="52">
        <v>171.75</v>
      </c>
      <c r="S32" s="50">
        <v>29</v>
      </c>
      <c r="T32" s="36" t="s">
        <v>12</v>
      </c>
      <c r="U32" s="53">
        <v>2402</v>
      </c>
      <c r="V32" s="53">
        <v>15</v>
      </c>
      <c r="W32" s="54">
        <v>160.13333333333333</v>
      </c>
      <c r="X32" s="52"/>
      <c r="Y32" s="50">
        <v>30</v>
      </c>
      <c r="Z32" s="36" t="s">
        <v>12</v>
      </c>
      <c r="AA32" s="51">
        <f>SUM(Tableau3944374965418[[#This Row],[QA]])-Tableau293438497542261011[[#This Row],[QA]]-Tableau2934384975429[[#This Row],[QA]]-Tableau29343849754292[[#This Row],[QA]]-Tableau1924364955407[[#This Row],[QA]]</f>
        <v>1502</v>
      </c>
      <c r="AB32" s="51">
        <f>SUM(Tableau3944374965418[[#This Row],[Parties]])-Tableau293438497542261011[[#This Row],[Parties]]-Tableau2934384975429[[#This Row],[Parties]]-Tableau29343849754292[[#This Row],[Parties]]-Tableau1924364955407[[#This Row],[Parties]]</f>
        <v>9</v>
      </c>
      <c r="AC32" s="52">
        <f t="shared" si="0"/>
        <v>166.88888888888889</v>
      </c>
      <c r="AD32" s="52"/>
      <c r="AE32" s="50">
        <v>31</v>
      </c>
      <c r="AF32" s="36" t="s">
        <v>12</v>
      </c>
      <c r="AG32" s="145">
        <v>6898</v>
      </c>
      <c r="AH32" s="145">
        <v>42</v>
      </c>
      <c r="AI32" s="145">
        <v>164.24</v>
      </c>
    </row>
    <row r="33" spans="1:35" s="56" customFormat="1" ht="16.149999999999999" customHeight="1" thickBot="1" x14ac:dyDescent="0.3">
      <c r="A33" s="50">
        <v>30</v>
      </c>
      <c r="B33" s="36" t="s">
        <v>60</v>
      </c>
      <c r="C33" s="55">
        <v>429</v>
      </c>
      <c r="D33" s="55">
        <v>3</v>
      </c>
      <c r="E33" s="55">
        <v>143</v>
      </c>
      <c r="G33" s="50">
        <v>30</v>
      </c>
      <c r="H33" s="36" t="s">
        <v>60</v>
      </c>
      <c r="I33" s="51">
        <v>375</v>
      </c>
      <c r="J33" s="51">
        <v>3</v>
      </c>
      <c r="K33" s="52">
        <v>125</v>
      </c>
      <c r="M33" s="50">
        <v>30</v>
      </c>
      <c r="N33" s="36" t="s">
        <v>60</v>
      </c>
      <c r="O33" s="51">
        <v>2052</v>
      </c>
      <c r="P33" s="51">
        <v>15</v>
      </c>
      <c r="Q33" s="52">
        <v>136.80000000000001</v>
      </c>
      <c r="S33" s="50">
        <v>30</v>
      </c>
      <c r="T33" s="36" t="s">
        <v>60</v>
      </c>
      <c r="U33" s="53">
        <v>3062</v>
      </c>
      <c r="V33" s="53">
        <v>21</v>
      </c>
      <c r="W33" s="54">
        <v>145.8095238095238</v>
      </c>
      <c r="X33" s="52"/>
      <c r="Y33" s="50">
        <v>31</v>
      </c>
      <c r="Z33" s="36" t="s">
        <v>60</v>
      </c>
      <c r="AA33" s="51">
        <f>SUM(Tableau3944374965418[[#This Row],[QA]])-Tableau293438497542261011[[#This Row],[QA]]-Tableau2934384975429[[#This Row],[QA]]-Tableau29343849754292[[#This Row],[QA]]-Tableau1924364955407[[#This Row],[QA]]</f>
        <v>1545</v>
      </c>
      <c r="AB33" s="51">
        <f>SUM(Tableau3944374965418[[#This Row],[Parties]])-Tableau293438497542261011[[#This Row],[Parties]]-Tableau2934384975429[[#This Row],[Parties]]-Tableau29343849754292[[#This Row],[Parties]]-Tableau1924364955407[[#This Row],[Parties]]</f>
        <v>12</v>
      </c>
      <c r="AC33" s="52">
        <f t="shared" si="0"/>
        <v>128.75</v>
      </c>
      <c r="AD33" s="52"/>
      <c r="AE33" s="50">
        <v>32</v>
      </c>
      <c r="AF33" s="36" t="s">
        <v>60</v>
      </c>
      <c r="AG33" s="145">
        <v>7463</v>
      </c>
      <c r="AH33" s="145">
        <v>54</v>
      </c>
      <c r="AI33" s="145">
        <v>138.19999999999999</v>
      </c>
    </row>
    <row r="34" spans="1:35" s="56" customFormat="1" ht="16.149999999999999" customHeight="1" thickBot="1" x14ac:dyDescent="0.3">
      <c r="A34" s="50">
        <v>31</v>
      </c>
      <c r="B34" s="36" t="s">
        <v>67</v>
      </c>
      <c r="C34" s="57">
        <v>0</v>
      </c>
      <c r="D34" s="57">
        <v>0</v>
      </c>
      <c r="E34" s="58">
        <v>0</v>
      </c>
      <c r="G34" s="50">
        <v>31</v>
      </c>
      <c r="H34" s="36" t="s">
        <v>67</v>
      </c>
      <c r="I34" s="51">
        <v>414</v>
      </c>
      <c r="J34" s="51">
        <v>3</v>
      </c>
      <c r="K34" s="52">
        <v>138</v>
      </c>
      <c r="M34" s="50">
        <v>31</v>
      </c>
      <c r="N34" s="36" t="s">
        <v>67</v>
      </c>
      <c r="O34" s="51">
        <v>1442</v>
      </c>
      <c r="P34" s="51">
        <v>9</v>
      </c>
      <c r="Q34" s="52">
        <v>160.22222222222223</v>
      </c>
      <c r="S34" s="50">
        <v>31</v>
      </c>
      <c r="T34" s="36" t="s">
        <v>67</v>
      </c>
      <c r="U34" s="53">
        <v>2051</v>
      </c>
      <c r="V34" s="53">
        <v>12</v>
      </c>
      <c r="W34" s="54">
        <v>170.91666666666666</v>
      </c>
      <c r="X34" s="52"/>
      <c r="Y34" s="50">
        <v>32</v>
      </c>
      <c r="Z34" s="36" t="s">
        <v>67</v>
      </c>
      <c r="AA34" s="51">
        <f>SUM(Tableau3944374965418[[#This Row],[QA]])-Tableau293438497542261011[[#This Row],[QA]]-Tableau2934384975429[[#This Row],[QA]]-Tableau29343849754292[[#This Row],[QA]]-Tableau1924364955407[[#This Row],[QA]]</f>
        <v>535</v>
      </c>
      <c r="AB34" s="51">
        <f>SUM(Tableau3944374965418[[#This Row],[Parties]])-Tableau293438497542261011[[#This Row],[Parties]]-Tableau2934384975429[[#This Row],[Parties]]-Tableau29343849754292[[#This Row],[Parties]]-Tableau1924364955407[[#This Row],[Parties]]</f>
        <v>3</v>
      </c>
      <c r="AC34" s="52">
        <f t="shared" si="0"/>
        <v>178.33333333333334</v>
      </c>
      <c r="AD34" s="52"/>
      <c r="AE34" s="50">
        <v>33</v>
      </c>
      <c r="AF34" s="36" t="s">
        <v>67</v>
      </c>
      <c r="AG34" s="145">
        <v>4442</v>
      </c>
      <c r="AH34" s="145">
        <v>27</v>
      </c>
      <c r="AI34" s="145">
        <v>164.52</v>
      </c>
    </row>
    <row r="35" spans="1:35" s="56" customFormat="1" ht="16.149999999999999" customHeight="1" thickBot="1" x14ac:dyDescent="0.3">
      <c r="A35" s="50">
        <v>32</v>
      </c>
      <c r="B35" s="36" t="s">
        <v>49</v>
      </c>
      <c r="C35" s="55">
        <v>589</v>
      </c>
      <c r="D35" s="55">
        <v>3</v>
      </c>
      <c r="E35" s="55">
        <v>196.33</v>
      </c>
      <c r="G35" s="50">
        <v>32</v>
      </c>
      <c r="H35" s="36" t="s">
        <v>49</v>
      </c>
      <c r="I35" s="51">
        <v>0</v>
      </c>
      <c r="J35" s="51">
        <v>0</v>
      </c>
      <c r="K35" s="52" t="e">
        <v>#DIV/0!</v>
      </c>
      <c r="M35" s="50">
        <v>32</v>
      </c>
      <c r="N35" s="36" t="s">
        <v>49</v>
      </c>
      <c r="O35" s="51">
        <v>2859</v>
      </c>
      <c r="P35" s="51">
        <v>15</v>
      </c>
      <c r="Q35" s="52">
        <v>190.6</v>
      </c>
      <c r="S35" s="50">
        <v>32</v>
      </c>
      <c r="T35" s="36" t="s">
        <v>49</v>
      </c>
      <c r="U35" s="53">
        <v>2697</v>
      </c>
      <c r="V35" s="53">
        <v>15</v>
      </c>
      <c r="W35" s="54">
        <v>179.8</v>
      </c>
      <c r="X35" s="52"/>
      <c r="Y35" s="50">
        <v>33</v>
      </c>
      <c r="Z35" s="36" t="s">
        <v>49</v>
      </c>
      <c r="AA35" s="51">
        <f>SUM(Tableau3944374965418[[#This Row],[QA]])-Tableau293438497542261011[[#This Row],[QA]]-Tableau2934384975429[[#This Row],[QA]]-Tableau29343849754292[[#This Row],[QA]]-Tableau1924364955407[[#This Row],[QA]]</f>
        <v>1015</v>
      </c>
      <c r="AB35" s="51">
        <f>SUM(Tableau3944374965418[[#This Row],[Parties]])-Tableau293438497542261011[[#This Row],[Parties]]-Tableau2934384975429[[#This Row],[Parties]]-Tableau29343849754292[[#This Row],[Parties]]-Tableau1924364955407[[#This Row],[Parties]]</f>
        <v>6</v>
      </c>
      <c r="AC35" s="52">
        <f t="shared" si="0"/>
        <v>169.16666666666666</v>
      </c>
      <c r="AD35" s="52"/>
      <c r="AE35" s="50">
        <v>34</v>
      </c>
      <c r="AF35" s="36" t="s">
        <v>49</v>
      </c>
      <c r="AG35" s="145">
        <v>7160</v>
      </c>
      <c r="AH35" s="145">
        <v>39</v>
      </c>
      <c r="AI35" s="145">
        <v>183.59</v>
      </c>
    </row>
    <row r="36" spans="1:35" s="56" customFormat="1" ht="16.149999999999999" customHeight="1" thickBot="1" x14ac:dyDescent="0.3">
      <c r="A36" s="50">
        <v>33</v>
      </c>
      <c r="B36" s="36" t="s">
        <v>13</v>
      </c>
      <c r="C36" s="55">
        <v>1015</v>
      </c>
      <c r="D36" s="55">
        <v>6</v>
      </c>
      <c r="E36" s="55">
        <v>169.17</v>
      </c>
      <c r="G36" s="50">
        <v>33</v>
      </c>
      <c r="H36" s="36" t="s">
        <v>13</v>
      </c>
      <c r="I36" s="51">
        <v>497</v>
      </c>
      <c r="J36" s="51">
        <v>3</v>
      </c>
      <c r="K36" s="52">
        <v>165.66666666666666</v>
      </c>
      <c r="M36" s="50">
        <v>33</v>
      </c>
      <c r="N36" s="36" t="s">
        <v>13</v>
      </c>
      <c r="O36" s="51">
        <v>1553</v>
      </c>
      <c r="P36" s="51">
        <v>9</v>
      </c>
      <c r="Q36" s="52">
        <v>172.55555555555554</v>
      </c>
      <c r="S36" s="50">
        <v>33</v>
      </c>
      <c r="T36" s="36" t="s">
        <v>13</v>
      </c>
      <c r="U36" s="53">
        <v>3800</v>
      </c>
      <c r="V36" s="53">
        <v>21</v>
      </c>
      <c r="W36" s="54">
        <v>180.95238095238096</v>
      </c>
      <c r="X36" s="52"/>
      <c r="Y36" s="50">
        <v>34</v>
      </c>
      <c r="Z36" s="36" t="s">
        <v>13</v>
      </c>
      <c r="AA36" s="51">
        <f>SUM(Tableau3944374965418[[#This Row],[QA]])-Tableau293438497542261011[[#This Row],[QA]]-Tableau2934384975429[[#This Row],[QA]]-Tableau29343849754292[[#This Row],[QA]]-Tableau1924364955407[[#This Row],[QA]]</f>
        <v>3030</v>
      </c>
      <c r="AB36" s="51">
        <f>SUM(Tableau3944374965418[[#This Row],[Parties]])-Tableau293438497542261011[[#This Row],[Parties]]-Tableau2934384975429[[#This Row],[Parties]]-Tableau29343849754292[[#This Row],[Parties]]-Tableau1924364955407[[#This Row],[Parties]]</f>
        <v>16</v>
      </c>
      <c r="AC36" s="52">
        <f t="shared" si="0"/>
        <v>189.375</v>
      </c>
      <c r="AD36" s="52"/>
      <c r="AE36" s="50">
        <v>35</v>
      </c>
      <c r="AF36" s="36" t="s">
        <v>13</v>
      </c>
      <c r="AG36" s="145">
        <v>9895</v>
      </c>
      <c r="AH36" s="145">
        <v>55</v>
      </c>
      <c r="AI36" s="145">
        <v>179.91</v>
      </c>
    </row>
    <row r="37" spans="1:35" ht="16.149999999999999" customHeight="1" thickBot="1" x14ac:dyDescent="0.3">
      <c r="A37" s="50">
        <v>34</v>
      </c>
      <c r="B37" s="36" t="s">
        <v>24</v>
      </c>
      <c r="C37" s="55">
        <v>1488</v>
      </c>
      <c r="D37" s="55">
        <v>9</v>
      </c>
      <c r="E37" s="55">
        <v>165.33</v>
      </c>
      <c r="G37" s="50">
        <v>34</v>
      </c>
      <c r="H37" s="36" t="s">
        <v>24</v>
      </c>
      <c r="I37" s="51">
        <v>492</v>
      </c>
      <c r="J37" s="51">
        <v>3</v>
      </c>
      <c r="K37" s="52">
        <v>164</v>
      </c>
      <c r="M37" s="50">
        <v>34</v>
      </c>
      <c r="N37" s="36" t="s">
        <v>24</v>
      </c>
      <c r="O37" s="51">
        <v>2425</v>
      </c>
      <c r="P37" s="51">
        <v>15</v>
      </c>
      <c r="Q37" s="52">
        <v>161.66666666666666</v>
      </c>
      <c r="S37" s="50">
        <v>34</v>
      </c>
      <c r="T37" s="36" t="s">
        <v>24</v>
      </c>
      <c r="U37" s="53">
        <v>2539</v>
      </c>
      <c r="V37" s="53">
        <v>15</v>
      </c>
      <c r="W37" s="54">
        <v>169.26666666666668</v>
      </c>
      <c r="X37" s="52"/>
      <c r="Y37" s="50">
        <v>35</v>
      </c>
      <c r="Z37" s="36" t="s">
        <v>24</v>
      </c>
      <c r="AA37" s="51">
        <f>SUM(Tableau3944374965418[[#This Row],[QA]])-Tableau293438497542261011[[#This Row],[QA]]-Tableau2934384975429[[#This Row],[QA]]-Tableau29343849754292[[#This Row],[QA]]-Tableau1924364955407[[#This Row],[QA]]</f>
        <v>1535</v>
      </c>
      <c r="AB37" s="51">
        <f>SUM(Tableau3944374965418[[#This Row],[Parties]])-Tableau293438497542261011[[#This Row],[Parties]]-Tableau2934384975429[[#This Row],[Parties]]-Tableau29343849754292[[#This Row],[Parties]]-Tableau1924364955407[[#This Row],[Parties]]</f>
        <v>9</v>
      </c>
      <c r="AC37" s="52">
        <f t="shared" si="0"/>
        <v>170.55555555555554</v>
      </c>
      <c r="AD37" s="52"/>
      <c r="AE37" s="50">
        <v>14</v>
      </c>
      <c r="AF37" s="36" t="s">
        <v>24</v>
      </c>
      <c r="AG37" s="145">
        <v>8479</v>
      </c>
      <c r="AH37" s="145">
        <v>51</v>
      </c>
      <c r="AI37" s="145">
        <v>166.25</v>
      </c>
    </row>
    <row r="38" spans="1:35" ht="15.75" customHeight="1" thickBot="1" x14ac:dyDescent="0.3">
      <c r="A38" s="50">
        <v>35</v>
      </c>
      <c r="B38" s="36" t="s">
        <v>56</v>
      </c>
      <c r="C38" s="55">
        <v>481</v>
      </c>
      <c r="D38" s="55">
        <v>3</v>
      </c>
      <c r="E38" s="55">
        <v>160.33000000000001</v>
      </c>
      <c r="G38" s="50">
        <v>35</v>
      </c>
      <c r="H38" s="36" t="s">
        <v>56</v>
      </c>
      <c r="I38" s="51">
        <v>525</v>
      </c>
      <c r="J38" s="51">
        <v>3</v>
      </c>
      <c r="K38" s="52">
        <v>175</v>
      </c>
      <c r="M38" s="50">
        <v>35</v>
      </c>
      <c r="N38" s="36" t="s">
        <v>56</v>
      </c>
      <c r="O38" s="51">
        <v>1615</v>
      </c>
      <c r="P38" s="51">
        <v>9</v>
      </c>
      <c r="Q38" s="52">
        <v>179.44444444444446</v>
      </c>
      <c r="S38" s="50">
        <v>35</v>
      </c>
      <c r="T38" s="36" t="s">
        <v>56</v>
      </c>
      <c r="U38" s="53">
        <v>2245</v>
      </c>
      <c r="V38" s="53">
        <v>12</v>
      </c>
      <c r="W38" s="54">
        <v>187.08333333333334</v>
      </c>
      <c r="X38" s="52"/>
      <c r="Y38" s="50">
        <v>14</v>
      </c>
      <c r="Z38" s="36" t="s">
        <v>56</v>
      </c>
      <c r="AA38" s="51">
        <f>SUM(Tableau3944374965418[[#This Row],[QA]])-Tableau293438497542261011[[#This Row],[QA]]-Tableau2934384975429[[#This Row],[QA]]-Tableau29343849754292[[#This Row],[QA]]-Tableau1924364955407[[#This Row],[QA]]</f>
        <v>1091</v>
      </c>
      <c r="AB38" s="51">
        <f>SUM(Tableau3944374965418[[#This Row],[Parties]])-Tableau293438497542261011[[#This Row],[Parties]]-Tableau2934384975429[[#This Row],[Parties]]-Tableau29343849754292[[#This Row],[Parties]]-Tableau1924364955407[[#This Row],[Parties]]</f>
        <v>6</v>
      </c>
      <c r="AC38" s="52">
        <f t="shared" si="0"/>
        <v>181.83333333333334</v>
      </c>
      <c r="AD38" s="52"/>
      <c r="AE38" s="50">
        <v>15</v>
      </c>
      <c r="AF38" s="36" t="s">
        <v>56</v>
      </c>
      <c r="AG38" s="145">
        <v>5957</v>
      </c>
      <c r="AH38" s="145">
        <v>33</v>
      </c>
      <c r="AI38" s="145">
        <v>180.52</v>
      </c>
    </row>
    <row r="39" spans="1:35" ht="15.75" customHeight="1" thickBot="1" x14ac:dyDescent="0.3">
      <c r="A39" s="50">
        <v>36</v>
      </c>
      <c r="B39" s="36" t="s">
        <v>43</v>
      </c>
      <c r="C39" s="55">
        <v>925</v>
      </c>
      <c r="D39" s="55">
        <v>6</v>
      </c>
      <c r="E39" s="55">
        <v>154.16999999999999</v>
      </c>
      <c r="G39" s="50">
        <v>36</v>
      </c>
      <c r="H39" s="36" t="s">
        <v>43</v>
      </c>
      <c r="I39" s="51">
        <v>0</v>
      </c>
      <c r="J39" s="51">
        <v>0</v>
      </c>
      <c r="K39" s="52" t="e">
        <v>#DIV/0!</v>
      </c>
      <c r="M39" s="50">
        <v>36</v>
      </c>
      <c r="N39" s="36" t="s">
        <v>43</v>
      </c>
      <c r="O39" s="51">
        <v>2376</v>
      </c>
      <c r="P39" s="51">
        <v>15</v>
      </c>
      <c r="Q39" s="52">
        <v>158.4</v>
      </c>
      <c r="S39" s="50">
        <v>36</v>
      </c>
      <c r="T39" s="36" t="s">
        <v>43</v>
      </c>
      <c r="U39" s="53">
        <v>986</v>
      </c>
      <c r="V39" s="53">
        <v>6</v>
      </c>
      <c r="W39" s="54">
        <v>164.33333333333334</v>
      </c>
      <c r="X39" s="52"/>
      <c r="Y39" s="50">
        <v>36</v>
      </c>
      <c r="Z39" s="36" t="s">
        <v>43</v>
      </c>
      <c r="AA39" s="51">
        <f>SUM(Tableau3944374965418[[#This Row],[QA]])-Tableau293438497542261011[[#This Row],[QA]]-Tableau2934384975429[[#This Row],[QA]]-Tableau29343849754292[[#This Row],[QA]]-Tableau1924364955407[[#This Row],[QA]]</f>
        <v>1487</v>
      </c>
      <c r="AB39" s="51">
        <f>SUM(Tableau3944374965418[[#This Row],[Parties]])-Tableau293438497542261011[[#This Row],[Parties]]-Tableau2934384975429[[#This Row],[Parties]]-Tableau29343849754292[[#This Row],[Parties]]-Tableau1924364955407[[#This Row],[Parties]]</f>
        <v>9</v>
      </c>
      <c r="AC39" s="52">
        <f t="shared" si="0"/>
        <v>165.22222222222223</v>
      </c>
      <c r="AD39" s="52"/>
      <c r="AE39" s="50">
        <v>36</v>
      </c>
      <c r="AF39" s="36" t="s">
        <v>43</v>
      </c>
      <c r="AG39" s="145">
        <v>5774</v>
      </c>
      <c r="AH39" s="145">
        <v>36</v>
      </c>
      <c r="AI39" s="145">
        <v>160.38999999999999</v>
      </c>
    </row>
    <row r="40" spans="1:35" ht="15.75" customHeight="1" thickBot="1" x14ac:dyDescent="0.3">
      <c r="A40" s="50">
        <v>37</v>
      </c>
      <c r="B40" s="36" t="s">
        <v>39</v>
      </c>
      <c r="C40" s="55">
        <v>1418</v>
      </c>
      <c r="D40" s="55">
        <v>9</v>
      </c>
      <c r="E40" s="55">
        <v>157.56</v>
      </c>
      <c r="G40" s="50">
        <v>37</v>
      </c>
      <c r="H40" s="36" t="s">
        <v>39</v>
      </c>
      <c r="I40" s="51">
        <v>503</v>
      </c>
      <c r="J40" s="51">
        <v>3</v>
      </c>
      <c r="K40" s="52">
        <v>167.66666666666666</v>
      </c>
      <c r="M40" s="50">
        <v>37</v>
      </c>
      <c r="N40" s="36" t="s">
        <v>39</v>
      </c>
      <c r="O40" s="51">
        <v>2556</v>
      </c>
      <c r="P40" s="51">
        <v>15</v>
      </c>
      <c r="Q40" s="52">
        <v>170.4</v>
      </c>
      <c r="S40" s="50">
        <v>37</v>
      </c>
      <c r="T40" s="36" t="s">
        <v>39</v>
      </c>
      <c r="U40" s="53">
        <v>2352</v>
      </c>
      <c r="V40" s="53">
        <v>15</v>
      </c>
      <c r="W40" s="54">
        <v>156.80000000000001</v>
      </c>
      <c r="X40" s="52"/>
      <c r="Y40" s="50">
        <v>37</v>
      </c>
      <c r="Z40" s="36" t="s">
        <v>39</v>
      </c>
      <c r="AA40" s="51">
        <f>SUM(Tableau3944374965418[[#This Row],[QA]])-Tableau293438497542261011[[#This Row],[QA]]-Tableau2934384975429[[#This Row],[QA]]-Tableau29343849754292[[#This Row],[QA]]-Tableau1924364955407[[#This Row],[QA]]</f>
        <v>1469</v>
      </c>
      <c r="AB40" s="51">
        <f>SUM(Tableau3944374965418[[#This Row],[Parties]])-Tableau293438497542261011[[#This Row],[Parties]]-Tableau2934384975429[[#This Row],[Parties]]-Tableau29343849754292[[#This Row],[Parties]]-Tableau1924364955407[[#This Row],[Parties]]</f>
        <v>9</v>
      </c>
      <c r="AC40" s="52">
        <f t="shared" si="0"/>
        <v>163.22222222222223</v>
      </c>
      <c r="AD40" s="52"/>
      <c r="AE40" s="50">
        <v>37</v>
      </c>
      <c r="AF40" s="36" t="s">
        <v>39</v>
      </c>
      <c r="AG40" s="145">
        <v>8298</v>
      </c>
      <c r="AH40" s="145">
        <v>51</v>
      </c>
      <c r="AI40" s="145">
        <v>162.71</v>
      </c>
    </row>
    <row r="41" spans="1:35" ht="15.75" customHeight="1" thickBot="1" x14ac:dyDescent="0.3">
      <c r="A41" s="50">
        <v>38</v>
      </c>
      <c r="B41" s="36" t="s">
        <v>44</v>
      </c>
      <c r="C41" s="55">
        <v>941</v>
      </c>
      <c r="D41" s="55">
        <v>6</v>
      </c>
      <c r="E41" s="55">
        <v>156.83000000000001</v>
      </c>
      <c r="G41" s="50">
        <v>38</v>
      </c>
      <c r="H41" s="36" t="s">
        <v>44</v>
      </c>
      <c r="I41" s="51">
        <v>478</v>
      </c>
      <c r="J41" s="51">
        <v>3</v>
      </c>
      <c r="K41" s="52">
        <v>159.33333333333334</v>
      </c>
      <c r="M41" s="50">
        <v>38</v>
      </c>
      <c r="N41" s="36" t="s">
        <v>44</v>
      </c>
      <c r="O41" s="51">
        <v>2638</v>
      </c>
      <c r="P41" s="51">
        <v>18</v>
      </c>
      <c r="Q41" s="52">
        <v>146.55555555555554</v>
      </c>
      <c r="S41" s="50">
        <v>38</v>
      </c>
      <c r="T41" s="36" t="s">
        <v>44</v>
      </c>
      <c r="U41" s="53">
        <v>2231</v>
      </c>
      <c r="V41" s="53">
        <v>15</v>
      </c>
      <c r="W41" s="54">
        <v>148.73333333333332</v>
      </c>
      <c r="X41" s="52"/>
      <c r="Y41" s="50">
        <v>38</v>
      </c>
      <c r="Z41" s="36" t="s">
        <v>44</v>
      </c>
      <c r="AA41" s="51">
        <f>SUM(Tableau3944374965418[[#This Row],[QA]])-Tableau293438497542261011[[#This Row],[QA]]-Tableau2934384975429[[#This Row],[QA]]-Tableau29343849754292[[#This Row],[QA]]-Tableau1924364955407[[#This Row],[QA]]</f>
        <v>1323</v>
      </c>
      <c r="AB41" s="51">
        <f>SUM(Tableau3944374965418[[#This Row],[Parties]])-Tableau293438497542261011[[#This Row],[Parties]]-Tableau2934384975429[[#This Row],[Parties]]-Tableau29343849754292[[#This Row],[Parties]]-Tableau1924364955407[[#This Row],[Parties]]</f>
        <v>9</v>
      </c>
      <c r="AC41" s="52">
        <f t="shared" si="0"/>
        <v>147</v>
      </c>
      <c r="AD41" s="52"/>
      <c r="AE41" s="50">
        <v>38</v>
      </c>
      <c r="AF41" s="36" t="s">
        <v>44</v>
      </c>
      <c r="AG41" s="145">
        <v>7611</v>
      </c>
      <c r="AH41" s="145">
        <v>51</v>
      </c>
      <c r="AI41" s="145">
        <v>149.24</v>
      </c>
    </row>
    <row r="42" spans="1:35" ht="15.75" customHeight="1" thickBot="1" x14ac:dyDescent="0.3">
      <c r="A42" s="50">
        <v>39</v>
      </c>
      <c r="B42" s="36" t="s">
        <v>53</v>
      </c>
      <c r="C42" s="55">
        <v>994</v>
      </c>
      <c r="D42" s="55">
        <v>6</v>
      </c>
      <c r="E42" s="55">
        <v>165.67</v>
      </c>
      <c r="G42" s="50">
        <v>39</v>
      </c>
      <c r="H42" s="36" t="s">
        <v>53</v>
      </c>
      <c r="I42" s="51">
        <v>623</v>
      </c>
      <c r="J42" s="51">
        <v>3</v>
      </c>
      <c r="K42" s="52">
        <v>207.66666666666666</v>
      </c>
      <c r="M42" s="50">
        <v>39</v>
      </c>
      <c r="N42" s="36" t="s">
        <v>53</v>
      </c>
      <c r="O42" s="51">
        <v>2143</v>
      </c>
      <c r="P42" s="51">
        <v>12</v>
      </c>
      <c r="Q42" s="52">
        <v>178.58333333333334</v>
      </c>
      <c r="S42" s="50">
        <v>39</v>
      </c>
      <c r="T42" s="36" t="s">
        <v>53</v>
      </c>
      <c r="U42" s="53">
        <v>1749</v>
      </c>
      <c r="V42" s="53">
        <v>9</v>
      </c>
      <c r="W42" s="54">
        <v>194.33333333333334</v>
      </c>
      <c r="X42" s="52"/>
      <c r="Y42" s="50">
        <v>39</v>
      </c>
      <c r="Z42" s="36" t="s">
        <v>53</v>
      </c>
      <c r="AA42" s="51">
        <f>SUM(Tableau3944374965418[[#This Row],[QA]])-Tableau293438497542261011[[#This Row],[QA]]-Tableau2934384975429[[#This Row],[QA]]-Tableau29343849754292[[#This Row],[QA]]-Tableau1924364955407[[#This Row],[QA]]</f>
        <v>1239</v>
      </c>
      <c r="AB42" s="51">
        <f>SUM(Tableau3944374965418[[#This Row],[Parties]])-Tableau293438497542261011[[#This Row],[Parties]]-Tableau2934384975429[[#This Row],[Parties]]-Tableau29343849754292[[#This Row],[Parties]]-Tableau1924364955407[[#This Row],[Parties]]</f>
        <v>6</v>
      </c>
      <c r="AC42" s="52">
        <f t="shared" si="0"/>
        <v>206.5</v>
      </c>
      <c r="AD42" s="52"/>
      <c r="AE42" s="50">
        <v>39</v>
      </c>
      <c r="AF42" s="36" t="s">
        <v>53</v>
      </c>
      <c r="AG42" s="145">
        <v>6748</v>
      </c>
      <c r="AH42" s="145">
        <v>36</v>
      </c>
      <c r="AI42" s="145">
        <v>187.44</v>
      </c>
    </row>
    <row r="43" spans="1:35" ht="15.75" customHeight="1" thickBot="1" x14ac:dyDescent="0.3">
      <c r="A43" s="50">
        <v>40</v>
      </c>
      <c r="B43" s="36" t="s">
        <v>59</v>
      </c>
      <c r="C43" s="55">
        <v>449</v>
      </c>
      <c r="D43" s="55">
        <v>3</v>
      </c>
      <c r="E43" s="55">
        <v>149.66999999999999</v>
      </c>
      <c r="G43" s="50">
        <v>40</v>
      </c>
      <c r="H43" s="36" t="s">
        <v>59</v>
      </c>
      <c r="I43" s="51">
        <v>566</v>
      </c>
      <c r="J43" s="51">
        <v>3</v>
      </c>
      <c r="K43" s="52">
        <v>188.66666666666666</v>
      </c>
      <c r="M43" s="50">
        <v>40</v>
      </c>
      <c r="N43" s="36" t="s">
        <v>59</v>
      </c>
      <c r="O43" s="51">
        <v>2230</v>
      </c>
      <c r="P43" s="51">
        <v>12</v>
      </c>
      <c r="Q43" s="52">
        <v>185.83333333333334</v>
      </c>
      <c r="S43" s="50">
        <v>40</v>
      </c>
      <c r="T43" s="36" t="s">
        <v>59</v>
      </c>
      <c r="U43" s="53">
        <v>2103</v>
      </c>
      <c r="V43" s="53">
        <v>12</v>
      </c>
      <c r="W43" s="54">
        <v>175.25</v>
      </c>
      <c r="X43" s="52"/>
      <c r="Y43" s="50">
        <v>40</v>
      </c>
      <c r="Z43" s="36" t="s">
        <v>59</v>
      </c>
      <c r="AA43" s="51">
        <f>SUM(Tableau3944374965418[[#This Row],[QA]])-Tableau293438497542261011[[#This Row],[QA]]-Tableau2934384975429[[#This Row],[QA]]-Tableau29343849754292[[#This Row],[QA]]-Tableau1924364955407[[#This Row],[QA]]</f>
        <v>2122</v>
      </c>
      <c r="AB43" s="51">
        <f>SUM(Tableau3944374965418[[#This Row],[Parties]])-Tableau293438497542261011[[#This Row],[Parties]]-Tableau2934384975429[[#This Row],[Parties]]-Tableau29343849754292[[#This Row],[Parties]]-Tableau1924364955407[[#This Row],[Parties]]</f>
        <v>12</v>
      </c>
      <c r="AC43" s="52">
        <f t="shared" si="0"/>
        <v>176.83333333333334</v>
      </c>
      <c r="AD43" s="52"/>
      <c r="AE43" s="50">
        <v>40</v>
      </c>
      <c r="AF43" s="36" t="s">
        <v>59</v>
      </c>
      <c r="AG43" s="145">
        <v>7470</v>
      </c>
      <c r="AH43" s="145">
        <v>42</v>
      </c>
      <c r="AI43" s="145">
        <v>177.86</v>
      </c>
    </row>
    <row r="44" spans="1:35" ht="15.75" customHeight="1" thickBot="1" x14ac:dyDescent="0.3">
      <c r="A44" s="50">
        <v>41</v>
      </c>
      <c r="B44" s="36" t="s">
        <v>78</v>
      </c>
      <c r="C44" s="57">
        <v>0</v>
      </c>
      <c r="D44" s="57">
        <v>0</v>
      </c>
      <c r="E44" s="58">
        <v>0</v>
      </c>
      <c r="G44" s="50">
        <v>41</v>
      </c>
      <c r="H44" s="36" t="s">
        <v>78</v>
      </c>
      <c r="I44" s="51">
        <v>0</v>
      </c>
      <c r="J44" s="51">
        <v>0</v>
      </c>
      <c r="K44" s="52">
        <v>0</v>
      </c>
      <c r="M44" s="50">
        <v>41</v>
      </c>
      <c r="N44" s="36" t="s">
        <v>78</v>
      </c>
      <c r="O44" s="51">
        <v>406</v>
      </c>
      <c r="P44" s="51">
        <v>3</v>
      </c>
      <c r="Q44" s="52">
        <v>135.33333333333334</v>
      </c>
      <c r="S44" s="50">
        <v>41</v>
      </c>
      <c r="T44" s="36" t="s">
        <v>78</v>
      </c>
      <c r="U44" s="53">
        <v>0</v>
      </c>
      <c r="V44" s="53">
        <v>0</v>
      </c>
      <c r="W44" s="54" t="e">
        <v>#DIV/0!</v>
      </c>
      <c r="X44" s="52"/>
      <c r="Y44" s="50">
        <v>41</v>
      </c>
      <c r="Z44" s="36" t="s">
        <v>78</v>
      </c>
      <c r="AA44" s="51">
        <f>SUM(Tableau3944374965418[[#This Row],[QA]])-Tableau293438497542261011[[#This Row],[QA]]-Tableau2934384975429[[#This Row],[QA]]-Tableau29343849754292[[#This Row],[QA]]-Tableau1924364955407[[#This Row],[QA]]</f>
        <v>873</v>
      </c>
      <c r="AB44" s="51">
        <f>SUM(Tableau3944374965418[[#This Row],[Parties]])-Tableau293438497542261011[[#This Row],[Parties]]-Tableau2934384975429[[#This Row],[Parties]]-Tableau29343849754292[[#This Row],[Parties]]-Tableau1924364955407[[#This Row],[Parties]]</f>
        <v>6</v>
      </c>
      <c r="AC44" s="52">
        <f t="shared" si="0"/>
        <v>145.5</v>
      </c>
      <c r="AD44" s="52"/>
      <c r="AE44" s="50">
        <v>41</v>
      </c>
      <c r="AF44" s="36" t="s">
        <v>78</v>
      </c>
      <c r="AG44" s="145">
        <v>1279</v>
      </c>
      <c r="AH44" s="145">
        <v>9</v>
      </c>
      <c r="AI44" s="145">
        <v>142.11000000000001</v>
      </c>
    </row>
    <row r="45" spans="1:35" ht="16.149999999999999" customHeight="1" thickBot="1" x14ac:dyDescent="0.3">
      <c r="A45" s="50">
        <v>42</v>
      </c>
      <c r="B45" s="36" t="s">
        <v>14</v>
      </c>
      <c r="C45" s="55">
        <v>999</v>
      </c>
      <c r="D45" s="55">
        <v>6</v>
      </c>
      <c r="E45" s="55">
        <v>166.5</v>
      </c>
      <c r="G45" s="50">
        <v>42</v>
      </c>
      <c r="H45" s="36" t="s">
        <v>14</v>
      </c>
      <c r="I45" s="51">
        <v>0</v>
      </c>
      <c r="J45" s="51">
        <v>0</v>
      </c>
      <c r="K45" s="52" t="e">
        <v>#DIV/0!</v>
      </c>
      <c r="M45" s="50">
        <v>42</v>
      </c>
      <c r="N45" s="36" t="s">
        <v>14</v>
      </c>
      <c r="O45" s="51">
        <v>2159</v>
      </c>
      <c r="P45" s="51">
        <v>15</v>
      </c>
      <c r="Q45" s="52">
        <v>143.93333333333334</v>
      </c>
      <c r="S45" s="50">
        <v>42</v>
      </c>
      <c r="T45" s="36" t="s">
        <v>14</v>
      </c>
      <c r="U45" s="53">
        <v>1442</v>
      </c>
      <c r="V45" s="53">
        <v>9</v>
      </c>
      <c r="W45" s="54">
        <v>160.22222222222223</v>
      </c>
      <c r="X45" s="52"/>
      <c r="Y45" s="50">
        <v>42</v>
      </c>
      <c r="Z45" s="36" t="s">
        <v>14</v>
      </c>
      <c r="AA45" s="51">
        <f>SUM(Tableau3944374965418[[#This Row],[QA]])-Tableau293438497542261011[[#This Row],[QA]]-Tableau2934384975429[[#This Row],[QA]]-Tableau29343849754292[[#This Row],[QA]]-Tableau1924364955407[[#This Row],[QA]]</f>
        <v>0</v>
      </c>
      <c r="AB45" s="51">
        <f>SUM(Tableau3944374965418[[#This Row],[Parties]])-Tableau293438497542261011[[#This Row],[Parties]]-Tableau2934384975429[[#This Row],[Parties]]-Tableau29343849754292[[#This Row],[Parties]]-Tableau1924364955407[[#This Row],[Parties]]</f>
        <v>0</v>
      </c>
      <c r="AC45" s="52" t="e">
        <f t="shared" si="0"/>
        <v>#DIV/0!</v>
      </c>
      <c r="AD45" s="52"/>
      <c r="AE45" s="50">
        <v>42</v>
      </c>
      <c r="AF45" s="36" t="s">
        <v>14</v>
      </c>
      <c r="AG45" s="145">
        <v>4600</v>
      </c>
      <c r="AH45" s="145">
        <v>30</v>
      </c>
      <c r="AI45" s="145">
        <v>153.33000000000001</v>
      </c>
    </row>
    <row r="46" spans="1:35" ht="16.149999999999999" customHeight="1" thickBot="1" x14ac:dyDescent="0.3">
      <c r="A46" s="50">
        <v>43</v>
      </c>
      <c r="B46" s="36" t="s">
        <v>76</v>
      </c>
      <c r="C46" s="57">
        <v>0</v>
      </c>
      <c r="D46" s="57">
        <v>0</v>
      </c>
      <c r="E46" s="58">
        <v>0</v>
      </c>
      <c r="G46" s="50">
        <v>43</v>
      </c>
      <c r="H46" s="36" t="s">
        <v>76</v>
      </c>
      <c r="I46" s="51">
        <v>0</v>
      </c>
      <c r="J46" s="51">
        <v>0</v>
      </c>
      <c r="K46" s="52">
        <v>0</v>
      </c>
      <c r="M46" s="50">
        <v>43</v>
      </c>
      <c r="N46" s="36" t="s">
        <v>76</v>
      </c>
      <c r="O46" s="51">
        <v>429</v>
      </c>
      <c r="P46" s="51">
        <v>3</v>
      </c>
      <c r="Q46" s="52">
        <v>143</v>
      </c>
      <c r="S46" s="50">
        <v>43</v>
      </c>
      <c r="T46" s="36" t="s">
        <v>76</v>
      </c>
      <c r="U46" s="53">
        <v>989</v>
      </c>
      <c r="V46" s="53">
        <v>6</v>
      </c>
      <c r="W46" s="54">
        <v>164.83333333333334</v>
      </c>
      <c r="X46" s="52"/>
      <c r="Y46" s="50">
        <v>43</v>
      </c>
      <c r="Z46" s="36" t="s">
        <v>76</v>
      </c>
      <c r="AA46" s="51">
        <f>SUM(Tableau3944374965418[[#This Row],[QA]])-Tableau293438497542261011[[#This Row],[QA]]-Tableau2934384975429[[#This Row],[QA]]-Tableau29343849754292[[#This Row],[QA]]-Tableau1924364955407[[#This Row],[QA]]</f>
        <v>0</v>
      </c>
      <c r="AB46" s="51">
        <f>SUM(Tableau3944374965418[[#This Row],[Parties]])-Tableau293438497542261011[[#This Row],[Parties]]-Tableau2934384975429[[#This Row],[Parties]]-Tableau29343849754292[[#This Row],[Parties]]-Tableau1924364955407[[#This Row],[Parties]]</f>
        <v>0</v>
      </c>
      <c r="AC46" s="52" t="e">
        <f t="shared" si="0"/>
        <v>#DIV/0!</v>
      </c>
      <c r="AD46" s="52"/>
      <c r="AE46" s="50">
        <v>43</v>
      </c>
      <c r="AF46" s="36" t="s">
        <v>76</v>
      </c>
      <c r="AG46" s="145">
        <v>1418</v>
      </c>
      <c r="AH46" s="145">
        <v>9</v>
      </c>
      <c r="AI46" s="145">
        <v>157.56</v>
      </c>
    </row>
    <row r="47" spans="1:35" ht="16.149999999999999" customHeight="1" thickBot="1" x14ac:dyDescent="0.3">
      <c r="A47" s="50">
        <v>44</v>
      </c>
      <c r="B47" s="36" t="s">
        <v>55</v>
      </c>
      <c r="C47" s="55">
        <v>492</v>
      </c>
      <c r="D47" s="55">
        <v>3</v>
      </c>
      <c r="E47" s="55">
        <v>164</v>
      </c>
      <c r="F47" s="56"/>
      <c r="G47" s="50">
        <v>44</v>
      </c>
      <c r="H47" s="36" t="s">
        <v>55</v>
      </c>
      <c r="I47" s="51">
        <v>502</v>
      </c>
      <c r="J47" s="51">
        <v>3</v>
      </c>
      <c r="K47" s="52">
        <v>167.33333333333334</v>
      </c>
      <c r="L47" s="56"/>
      <c r="M47" s="50">
        <v>44</v>
      </c>
      <c r="N47" s="36" t="s">
        <v>55</v>
      </c>
      <c r="O47" s="51">
        <v>2187</v>
      </c>
      <c r="P47" s="51">
        <v>15</v>
      </c>
      <c r="Q47" s="52">
        <v>145.80000000000001</v>
      </c>
      <c r="R47" s="56"/>
      <c r="S47" s="50">
        <v>44</v>
      </c>
      <c r="T47" s="36" t="s">
        <v>55</v>
      </c>
      <c r="U47" s="53">
        <v>2626</v>
      </c>
      <c r="V47" s="53">
        <v>18</v>
      </c>
      <c r="W47" s="54">
        <v>145.88888888888889</v>
      </c>
      <c r="X47" s="52"/>
      <c r="Y47" s="50">
        <v>44</v>
      </c>
      <c r="Z47" s="36" t="s">
        <v>55</v>
      </c>
      <c r="AA47" s="51">
        <f>SUM(Tableau3944374965418[[#This Row],[QA]])-Tableau293438497542261011[[#This Row],[QA]]-Tableau2934384975429[[#This Row],[QA]]-Tableau29343849754292[[#This Row],[QA]]-Tableau1924364955407[[#This Row],[QA]]</f>
        <v>0</v>
      </c>
      <c r="AB47" s="51">
        <f>SUM(Tableau3944374965418[[#This Row],[Parties]])-Tableau293438497542261011[[#This Row],[Parties]]-Tableau2934384975429[[#This Row],[Parties]]-Tableau29343849754292[[#This Row],[Parties]]-Tableau1924364955407[[#This Row],[Parties]]</f>
        <v>0</v>
      </c>
      <c r="AC47" s="52" t="e">
        <f t="shared" si="0"/>
        <v>#DIV/0!</v>
      </c>
      <c r="AD47" s="52"/>
      <c r="AE47" s="50">
        <v>44</v>
      </c>
      <c r="AF47" s="36" t="s">
        <v>55</v>
      </c>
      <c r="AG47" s="145">
        <v>5807</v>
      </c>
      <c r="AH47" s="145">
        <v>39</v>
      </c>
      <c r="AI47" s="145">
        <v>148.9</v>
      </c>
    </row>
    <row r="48" spans="1:35" ht="16.149999999999999" customHeight="1" thickBot="1" x14ac:dyDescent="0.3">
      <c r="A48" s="50">
        <v>45</v>
      </c>
      <c r="B48" s="36" t="s">
        <v>41</v>
      </c>
      <c r="C48" s="55">
        <v>446</v>
      </c>
      <c r="D48" s="55">
        <v>3</v>
      </c>
      <c r="E48" s="55">
        <v>148.66999999999999</v>
      </c>
      <c r="G48" s="50">
        <v>45</v>
      </c>
      <c r="H48" s="36" t="s">
        <v>41</v>
      </c>
      <c r="I48" s="51">
        <v>0</v>
      </c>
      <c r="J48" s="51">
        <v>0</v>
      </c>
      <c r="K48" s="52" t="e">
        <v>#DIV/0!</v>
      </c>
      <c r="M48" s="50">
        <v>45</v>
      </c>
      <c r="N48" s="36" t="s">
        <v>41</v>
      </c>
      <c r="O48" s="51">
        <v>0</v>
      </c>
      <c r="P48" s="51">
        <v>0</v>
      </c>
      <c r="Q48" s="52" t="e">
        <v>#DIV/0!</v>
      </c>
      <c r="S48" s="50">
        <v>45</v>
      </c>
      <c r="T48" s="36" t="s">
        <v>41</v>
      </c>
      <c r="U48" s="53">
        <v>0</v>
      </c>
      <c r="V48" s="53">
        <v>0</v>
      </c>
      <c r="W48" s="54" t="e">
        <v>#DIV/0!</v>
      </c>
      <c r="X48" s="52"/>
      <c r="Y48" s="50">
        <v>45</v>
      </c>
      <c r="Z48" s="36" t="s">
        <v>41</v>
      </c>
      <c r="AA48" s="51">
        <f>SUM(Tableau3944374965418[[#This Row],[QA]])-Tableau293438497542261011[[#This Row],[QA]]-Tableau2934384975429[[#This Row],[QA]]-Tableau29343849754292[[#This Row],[QA]]-Tableau1924364955407[[#This Row],[QA]]</f>
        <v>907</v>
      </c>
      <c r="AB48" s="51">
        <f>SUM(Tableau3944374965418[[#This Row],[Parties]])-Tableau293438497542261011[[#This Row],[Parties]]-Tableau2934384975429[[#This Row],[Parties]]-Tableau29343849754292[[#This Row],[Parties]]-Tableau1924364955407[[#This Row],[Parties]]</f>
        <v>6</v>
      </c>
      <c r="AC48" s="52">
        <f t="shared" si="0"/>
        <v>151.16666666666666</v>
      </c>
      <c r="AD48" s="52"/>
      <c r="AE48" s="50">
        <v>45</v>
      </c>
      <c r="AF48" s="36" t="s">
        <v>41</v>
      </c>
      <c r="AG48" s="145">
        <v>1353</v>
      </c>
      <c r="AH48" s="145">
        <v>9</v>
      </c>
      <c r="AI48" s="145">
        <v>150.33000000000001</v>
      </c>
    </row>
    <row r="49" spans="1:35" ht="16.149999999999999" customHeight="1" thickBot="1" x14ac:dyDescent="0.3">
      <c r="A49" s="50">
        <v>46</v>
      </c>
      <c r="B49" s="36" t="s">
        <v>34</v>
      </c>
      <c r="C49" s="55">
        <v>508</v>
      </c>
      <c r="D49" s="55">
        <v>3</v>
      </c>
      <c r="E49" s="55">
        <v>169.33</v>
      </c>
      <c r="G49" s="50">
        <v>46</v>
      </c>
      <c r="H49" s="36" t="s">
        <v>34</v>
      </c>
      <c r="I49" s="51">
        <v>500</v>
      </c>
      <c r="J49" s="51">
        <v>3</v>
      </c>
      <c r="K49" s="52">
        <v>166.66666666666666</v>
      </c>
      <c r="M49" s="50">
        <v>46</v>
      </c>
      <c r="N49" s="36" t="s">
        <v>34</v>
      </c>
      <c r="O49" s="51">
        <v>974</v>
      </c>
      <c r="P49" s="51">
        <v>6</v>
      </c>
      <c r="Q49" s="52">
        <v>162.33333333333334</v>
      </c>
      <c r="S49" s="50">
        <v>46</v>
      </c>
      <c r="T49" s="36" t="s">
        <v>34</v>
      </c>
      <c r="U49" s="53">
        <v>3239</v>
      </c>
      <c r="V49" s="53">
        <v>18</v>
      </c>
      <c r="W49" s="54">
        <v>179.94444444444446</v>
      </c>
      <c r="X49" s="52"/>
      <c r="Y49" s="50">
        <v>46</v>
      </c>
      <c r="Z49" s="36" t="s">
        <v>34</v>
      </c>
      <c r="AA49" s="51">
        <f>SUM(Tableau3944374965418[[#This Row],[QA]])-Tableau293438497542261011[[#This Row],[QA]]-Tableau2934384975429[[#This Row],[QA]]-Tableau29343849754292[[#This Row],[QA]]-Tableau1924364955407[[#This Row],[QA]]</f>
        <v>3014</v>
      </c>
      <c r="AB49" s="51">
        <f>SUM(Tableau3944374965418[[#This Row],[Parties]])-Tableau293438497542261011[[#This Row],[Parties]]-Tableau2934384975429[[#This Row],[Parties]]-Tableau29343849754292[[#This Row],[Parties]]-Tableau1924364955407[[#This Row],[Parties]]</f>
        <v>18</v>
      </c>
      <c r="AC49" s="52">
        <f t="shared" si="0"/>
        <v>167.44444444444446</v>
      </c>
      <c r="AD49" s="52"/>
      <c r="AE49" s="50">
        <v>46</v>
      </c>
      <c r="AF49" s="36" t="s">
        <v>34</v>
      </c>
      <c r="AG49" s="145">
        <v>8235</v>
      </c>
      <c r="AH49" s="145">
        <v>48</v>
      </c>
      <c r="AI49" s="145">
        <v>171.56</v>
      </c>
    </row>
    <row r="50" spans="1:35" ht="16.149999999999999" customHeight="1" thickBot="1" x14ac:dyDescent="0.3">
      <c r="A50" s="50">
        <v>47</v>
      </c>
      <c r="B50" s="36" t="s">
        <v>15</v>
      </c>
      <c r="C50" s="55">
        <v>1688</v>
      </c>
      <c r="D50" s="55">
        <v>9</v>
      </c>
      <c r="E50" s="55">
        <v>187.56</v>
      </c>
      <c r="G50" s="50">
        <v>47</v>
      </c>
      <c r="H50" s="36" t="s">
        <v>15</v>
      </c>
      <c r="I50" s="51">
        <v>612</v>
      </c>
      <c r="J50" s="51">
        <v>3</v>
      </c>
      <c r="K50" s="52">
        <v>204</v>
      </c>
      <c r="M50" s="50">
        <v>47</v>
      </c>
      <c r="N50" s="36" t="s">
        <v>15</v>
      </c>
      <c r="O50" s="51">
        <v>3802</v>
      </c>
      <c r="P50" s="51">
        <v>21</v>
      </c>
      <c r="Q50" s="52">
        <v>181.04761904761904</v>
      </c>
      <c r="S50" s="50">
        <v>47</v>
      </c>
      <c r="T50" s="36" t="s">
        <v>15</v>
      </c>
      <c r="U50" s="53">
        <v>4925</v>
      </c>
      <c r="V50" s="53">
        <v>27</v>
      </c>
      <c r="W50" s="54">
        <v>182.40740740740742</v>
      </c>
      <c r="X50" s="52"/>
      <c r="Y50" s="50">
        <v>47</v>
      </c>
      <c r="Z50" s="36" t="s">
        <v>15</v>
      </c>
      <c r="AA50" s="51">
        <f>SUM(Tableau3944374965418[[#This Row],[QA]])-Tableau293438497542261011[[#This Row],[QA]]-Tableau2934384975429[[#This Row],[QA]]-Tableau29343849754292[[#This Row],[QA]]-Tableau1924364955407[[#This Row],[QA]]</f>
        <v>2931</v>
      </c>
      <c r="AB50" s="51">
        <f>SUM(Tableau3944374965418[[#This Row],[Parties]])-Tableau293438497542261011[[#This Row],[Parties]]-Tableau2934384975429[[#This Row],[Parties]]-Tableau29343849754292[[#This Row],[Parties]]-Tableau1924364955407[[#This Row],[Parties]]</f>
        <v>15</v>
      </c>
      <c r="AC50" s="52">
        <f t="shared" si="0"/>
        <v>195.4</v>
      </c>
      <c r="AD50" s="52"/>
      <c r="AE50" s="50">
        <v>47</v>
      </c>
      <c r="AF50" s="36" t="s">
        <v>15</v>
      </c>
      <c r="AG50" s="145">
        <v>13958</v>
      </c>
      <c r="AH50" s="145">
        <v>75</v>
      </c>
      <c r="AI50" s="145">
        <v>186.11</v>
      </c>
    </row>
    <row r="51" spans="1:35" ht="16.149999999999999" customHeight="1" thickBot="1" x14ac:dyDescent="0.3">
      <c r="A51" s="50">
        <v>48</v>
      </c>
      <c r="B51" s="36" t="s">
        <v>82</v>
      </c>
      <c r="C51" s="57">
        <v>0</v>
      </c>
      <c r="D51" s="57">
        <v>0</v>
      </c>
      <c r="E51" s="58">
        <v>0</v>
      </c>
      <c r="G51" s="50">
        <v>48</v>
      </c>
      <c r="H51" s="36" t="s">
        <v>82</v>
      </c>
      <c r="I51" s="51">
        <v>0</v>
      </c>
      <c r="J51" s="51">
        <v>0</v>
      </c>
      <c r="K51" s="52">
        <v>0</v>
      </c>
      <c r="M51" s="50">
        <v>48</v>
      </c>
      <c r="N51" s="36" t="s">
        <v>82</v>
      </c>
      <c r="O51" s="51">
        <v>0</v>
      </c>
      <c r="P51" s="51">
        <v>0</v>
      </c>
      <c r="Q51" s="52">
        <v>0</v>
      </c>
      <c r="S51" s="50">
        <v>48</v>
      </c>
      <c r="T51" s="36" t="s">
        <v>82</v>
      </c>
      <c r="U51" s="53">
        <v>506</v>
      </c>
      <c r="V51" s="53">
        <v>3</v>
      </c>
      <c r="W51" s="54">
        <v>168.66666666666666</v>
      </c>
      <c r="X51" s="52"/>
      <c r="Y51" s="50">
        <v>48</v>
      </c>
      <c r="Z51" s="36" t="s">
        <v>82</v>
      </c>
      <c r="AA51" s="51">
        <f>SUM(Tableau3944374965418[[#This Row],[QA]])-Tableau293438497542261011[[#This Row],[QA]]-Tableau2934384975429[[#This Row],[QA]]-Tableau29343849754292[[#This Row],[QA]]-Tableau1924364955407[[#This Row],[QA]]</f>
        <v>1446</v>
      </c>
      <c r="AB51" s="51">
        <f>SUM(Tableau3944374965418[[#This Row],[Parties]])-Tableau293438497542261011[[#This Row],[Parties]]-Tableau2934384975429[[#This Row],[Parties]]-Tableau29343849754292[[#This Row],[Parties]]-Tableau1924364955407[[#This Row],[Parties]]</f>
        <v>9</v>
      </c>
      <c r="AC51" s="52">
        <f t="shared" si="0"/>
        <v>160.66666666666666</v>
      </c>
      <c r="AD51" s="52"/>
      <c r="AE51" s="50">
        <v>48</v>
      </c>
      <c r="AF51" s="36" t="s">
        <v>82</v>
      </c>
      <c r="AG51" s="145">
        <v>1952</v>
      </c>
      <c r="AH51" s="145">
        <v>12</v>
      </c>
      <c r="AI51" s="145">
        <v>162.66999999999999</v>
      </c>
    </row>
    <row r="52" spans="1:35" ht="16.149999999999999" customHeight="1" thickBot="1" x14ac:dyDescent="0.3">
      <c r="A52" s="50">
        <v>49</v>
      </c>
      <c r="B52" s="36" t="s">
        <v>33</v>
      </c>
      <c r="C52" s="55">
        <v>1398</v>
      </c>
      <c r="D52" s="55">
        <v>9</v>
      </c>
      <c r="E52" s="55">
        <v>155.33000000000001</v>
      </c>
      <c r="G52" s="50">
        <v>49</v>
      </c>
      <c r="H52" s="36" t="s">
        <v>33</v>
      </c>
      <c r="I52" s="51">
        <v>515</v>
      </c>
      <c r="J52" s="51">
        <v>3</v>
      </c>
      <c r="K52" s="52">
        <v>171.66666666666666</v>
      </c>
      <c r="M52" s="50">
        <v>49</v>
      </c>
      <c r="N52" s="36" t="s">
        <v>33</v>
      </c>
      <c r="O52" s="51">
        <v>2779</v>
      </c>
      <c r="P52" s="51">
        <v>18</v>
      </c>
      <c r="Q52" s="52">
        <v>154.38888888888889</v>
      </c>
      <c r="S52" s="50">
        <v>49</v>
      </c>
      <c r="T52" s="36" t="s">
        <v>33</v>
      </c>
      <c r="U52" s="53">
        <v>3896</v>
      </c>
      <c r="V52" s="53">
        <v>24</v>
      </c>
      <c r="W52" s="54">
        <v>162.33333333333334</v>
      </c>
      <c r="X52" s="52"/>
      <c r="Y52" s="50">
        <v>49</v>
      </c>
      <c r="Z52" s="36" t="s">
        <v>33</v>
      </c>
      <c r="AA52" s="51">
        <f>SUM(Tableau3944374965418[[#This Row],[QA]])-Tableau293438497542261011[[#This Row],[QA]]-Tableau2934384975429[[#This Row],[QA]]-Tableau29343849754292[[#This Row],[QA]]-Tableau1924364955407[[#This Row],[QA]]</f>
        <v>1807</v>
      </c>
      <c r="AB52" s="51">
        <f>SUM(Tableau3944374965418[[#This Row],[Parties]])-Tableau293438497542261011[[#This Row],[Parties]]-Tableau2934384975429[[#This Row],[Parties]]-Tableau29343849754292[[#This Row],[Parties]]-Tableau1924364955407[[#This Row],[Parties]]</f>
        <v>12</v>
      </c>
      <c r="AC52" s="52">
        <f t="shared" si="0"/>
        <v>150.58333333333334</v>
      </c>
      <c r="AD52" s="52"/>
      <c r="AE52" s="50">
        <v>49</v>
      </c>
      <c r="AF52" s="36" t="s">
        <v>33</v>
      </c>
      <c r="AG52" s="145">
        <v>10395</v>
      </c>
      <c r="AH52" s="145">
        <v>66</v>
      </c>
      <c r="AI52" s="145">
        <v>157.5</v>
      </c>
    </row>
    <row r="53" spans="1:35" s="56" customFormat="1" ht="16.149999999999999" customHeight="1" thickBot="1" x14ac:dyDescent="0.3">
      <c r="A53" s="50">
        <v>50</v>
      </c>
      <c r="B53" s="36" t="s">
        <v>16</v>
      </c>
      <c r="C53" s="55">
        <v>989</v>
      </c>
      <c r="D53" s="55">
        <v>6</v>
      </c>
      <c r="E53" s="55">
        <v>164.83</v>
      </c>
      <c r="G53" s="50">
        <v>50</v>
      </c>
      <c r="H53" s="36" t="s">
        <v>16</v>
      </c>
      <c r="I53" s="51">
        <v>0</v>
      </c>
      <c r="J53" s="51">
        <v>0</v>
      </c>
      <c r="K53" s="52" t="e">
        <v>#DIV/0!</v>
      </c>
      <c r="M53" s="50">
        <v>50</v>
      </c>
      <c r="N53" s="36" t="s">
        <v>16</v>
      </c>
      <c r="O53" s="51">
        <v>2831</v>
      </c>
      <c r="P53" s="51">
        <v>15</v>
      </c>
      <c r="Q53" s="52">
        <v>188.73333333333332</v>
      </c>
      <c r="S53" s="50">
        <v>50</v>
      </c>
      <c r="T53" s="36" t="s">
        <v>16</v>
      </c>
      <c r="U53" s="53">
        <v>2665</v>
      </c>
      <c r="V53" s="53">
        <v>15</v>
      </c>
      <c r="W53" s="54">
        <v>177.66666666666666</v>
      </c>
      <c r="X53" s="52"/>
      <c r="Y53" s="50">
        <v>50</v>
      </c>
      <c r="Z53" s="36" t="s">
        <v>16</v>
      </c>
      <c r="AA53" s="51">
        <f>SUM(Tableau3944374965418[[#This Row],[QA]])-Tableau293438497542261011[[#This Row],[QA]]-Tableau2934384975429[[#This Row],[QA]]-Tableau29343849754292[[#This Row],[QA]]-Tableau1924364955407[[#This Row],[QA]]</f>
        <v>1571</v>
      </c>
      <c r="AB53" s="51">
        <f>SUM(Tableau3944374965418[[#This Row],[Parties]])-Tableau293438497542261011[[#This Row],[Parties]]-Tableau2934384975429[[#This Row],[Parties]]-Tableau29343849754292[[#This Row],[Parties]]-Tableau1924364955407[[#This Row],[Parties]]</f>
        <v>9</v>
      </c>
      <c r="AC53" s="52">
        <f t="shared" si="0"/>
        <v>174.55555555555554</v>
      </c>
      <c r="AD53" s="52"/>
      <c r="AE53" s="50">
        <v>50</v>
      </c>
      <c r="AF53" s="36" t="s">
        <v>16</v>
      </c>
      <c r="AG53" s="145">
        <v>8056</v>
      </c>
      <c r="AH53" s="145">
        <v>45</v>
      </c>
      <c r="AI53" s="145">
        <v>179.02</v>
      </c>
    </row>
    <row r="54" spans="1:35" ht="16.149999999999999" customHeight="1" thickBot="1" x14ac:dyDescent="0.3">
      <c r="A54" s="50">
        <v>51</v>
      </c>
      <c r="B54" s="36" t="s">
        <v>48</v>
      </c>
      <c r="C54" s="55">
        <v>616</v>
      </c>
      <c r="D54" s="55">
        <v>3</v>
      </c>
      <c r="E54" s="55">
        <v>205.33</v>
      </c>
      <c r="G54" s="50">
        <v>51</v>
      </c>
      <c r="H54" s="36" t="s">
        <v>48</v>
      </c>
      <c r="I54" s="51">
        <v>0</v>
      </c>
      <c r="J54" s="51">
        <v>0</v>
      </c>
      <c r="K54" s="52" t="e">
        <v>#DIV/0!</v>
      </c>
      <c r="M54" s="50">
        <v>51</v>
      </c>
      <c r="N54" s="36" t="s">
        <v>48</v>
      </c>
      <c r="O54" s="51">
        <v>3428</v>
      </c>
      <c r="P54" s="51">
        <v>18</v>
      </c>
      <c r="Q54" s="52">
        <v>190.44444444444446</v>
      </c>
      <c r="S54" s="50">
        <v>51</v>
      </c>
      <c r="T54" s="36" t="s">
        <v>48</v>
      </c>
      <c r="U54" s="53">
        <v>3873</v>
      </c>
      <c r="V54" s="53">
        <v>21</v>
      </c>
      <c r="W54" s="54">
        <v>184.42857142857142</v>
      </c>
      <c r="X54" s="52"/>
      <c r="Y54" s="50">
        <v>51</v>
      </c>
      <c r="Z54" s="36" t="s">
        <v>48</v>
      </c>
      <c r="AA54" s="51">
        <f>SUM(Tableau3944374965418[[#This Row],[QA]])-Tableau293438497542261011[[#This Row],[QA]]-Tableau2934384975429[[#This Row],[QA]]-Tableau29343849754292[[#This Row],[QA]]-Tableau1924364955407[[#This Row],[QA]]</f>
        <v>2213</v>
      </c>
      <c r="AB54" s="51">
        <f>SUM(Tableau3944374965418[[#This Row],[Parties]])-Tableau293438497542261011[[#This Row],[Parties]]-Tableau2934384975429[[#This Row],[Parties]]-Tableau29343849754292[[#This Row],[Parties]]-Tableau1924364955407[[#This Row],[Parties]]</f>
        <v>12</v>
      </c>
      <c r="AC54" s="52">
        <f t="shared" si="0"/>
        <v>184.41666666666666</v>
      </c>
      <c r="AD54" s="52"/>
      <c r="AE54" s="50">
        <v>51</v>
      </c>
      <c r="AF54" s="36" t="s">
        <v>48</v>
      </c>
      <c r="AG54" s="145">
        <v>10130</v>
      </c>
      <c r="AH54" s="145">
        <v>54</v>
      </c>
      <c r="AI54" s="145">
        <v>187.59</v>
      </c>
    </row>
    <row r="55" spans="1:35" ht="16.149999999999999" customHeight="1" thickBot="1" x14ac:dyDescent="0.3">
      <c r="A55" s="50">
        <v>52</v>
      </c>
      <c r="B55" s="36" t="s">
        <v>66</v>
      </c>
      <c r="C55" s="57">
        <v>0</v>
      </c>
      <c r="D55" s="57">
        <v>0</v>
      </c>
      <c r="E55" s="58">
        <v>0</v>
      </c>
      <c r="G55" s="50">
        <v>52</v>
      </c>
      <c r="H55" s="36" t="s">
        <v>66</v>
      </c>
      <c r="I55" s="51">
        <v>440</v>
      </c>
      <c r="J55" s="51">
        <v>3</v>
      </c>
      <c r="K55" s="52">
        <v>146.66666666666666</v>
      </c>
      <c r="M55" s="50">
        <v>52</v>
      </c>
      <c r="N55" s="36" t="s">
        <v>66</v>
      </c>
      <c r="O55" s="51">
        <v>2066</v>
      </c>
      <c r="P55" s="51">
        <v>15</v>
      </c>
      <c r="Q55" s="52">
        <v>137.73333333333332</v>
      </c>
      <c r="S55" s="50">
        <v>52</v>
      </c>
      <c r="T55" s="36" t="s">
        <v>66</v>
      </c>
      <c r="U55" s="53">
        <v>3277</v>
      </c>
      <c r="V55" s="53">
        <v>21</v>
      </c>
      <c r="W55" s="54">
        <v>156.04761904761904</v>
      </c>
      <c r="X55" s="52"/>
      <c r="Y55" s="50">
        <v>52</v>
      </c>
      <c r="Z55" s="36" t="s">
        <v>66</v>
      </c>
      <c r="AA55" s="51">
        <f>SUM(Tableau3944374965418[[#This Row],[QA]])-Tableau293438497542261011[[#This Row],[QA]]-Tableau2934384975429[[#This Row],[QA]]-Tableau29343849754292[[#This Row],[QA]]-Tableau1924364955407[[#This Row],[QA]]</f>
        <v>2684</v>
      </c>
      <c r="AB55" s="51">
        <f>SUM(Tableau3944374965418[[#This Row],[Parties]])-Tableau293438497542261011[[#This Row],[Parties]]-Tableau2934384975429[[#This Row],[Parties]]-Tableau29343849754292[[#This Row],[Parties]]-Tableau1924364955407[[#This Row],[Parties]]</f>
        <v>18</v>
      </c>
      <c r="AC55" s="52">
        <f t="shared" ref="AC55:AC63" si="1">SUM(AA55/AB55)</f>
        <v>149.11111111111111</v>
      </c>
      <c r="AD55" s="52"/>
      <c r="AE55" s="50">
        <v>52</v>
      </c>
      <c r="AF55" s="36" t="s">
        <v>66</v>
      </c>
      <c r="AG55" s="145">
        <v>8467</v>
      </c>
      <c r="AH55" s="145">
        <v>57</v>
      </c>
      <c r="AI55" s="145">
        <v>148.54</v>
      </c>
    </row>
    <row r="56" spans="1:35" ht="16.149999999999999" customHeight="1" thickBot="1" x14ac:dyDescent="0.3">
      <c r="A56" s="50">
        <v>53</v>
      </c>
      <c r="B56" s="36" t="s">
        <v>58</v>
      </c>
      <c r="C56" s="55">
        <v>1007</v>
      </c>
      <c r="D56" s="55">
        <v>6</v>
      </c>
      <c r="E56" s="55">
        <v>167.83</v>
      </c>
      <c r="G56" s="50">
        <v>53</v>
      </c>
      <c r="H56" s="36" t="s">
        <v>58</v>
      </c>
      <c r="I56" s="51">
        <v>0</v>
      </c>
      <c r="J56" s="51">
        <v>0</v>
      </c>
      <c r="K56" s="52" t="e">
        <v>#DIV/0!</v>
      </c>
      <c r="M56" s="50">
        <v>53</v>
      </c>
      <c r="N56" s="36" t="s">
        <v>58</v>
      </c>
      <c r="O56" s="51">
        <v>1491</v>
      </c>
      <c r="P56" s="51">
        <v>9</v>
      </c>
      <c r="Q56" s="52">
        <v>165.66666666666666</v>
      </c>
      <c r="S56" s="50">
        <v>53</v>
      </c>
      <c r="T56" s="36" t="s">
        <v>58</v>
      </c>
      <c r="U56" s="53">
        <v>1513</v>
      </c>
      <c r="V56" s="53">
        <v>9</v>
      </c>
      <c r="W56" s="54">
        <v>168.11111111111111</v>
      </c>
      <c r="X56" s="52"/>
      <c r="Y56" s="50">
        <v>53</v>
      </c>
      <c r="Z56" s="36" t="s">
        <v>58</v>
      </c>
      <c r="AA56" s="51">
        <f>SUM(Tableau3944374965418[[#This Row],[QA]])-Tableau293438497542261011[[#This Row],[QA]]-Tableau2934384975429[[#This Row],[QA]]-Tableau29343849754292[[#This Row],[QA]]-Tableau1924364955407[[#This Row],[QA]]</f>
        <v>1179</v>
      </c>
      <c r="AB56" s="51">
        <f>SUM(Tableau3944374965418[[#This Row],[Parties]])-Tableau293438497542261011[[#This Row],[Parties]]-Tableau2934384975429[[#This Row],[Parties]]-Tableau29343849754292[[#This Row],[Parties]]-Tableau1924364955407[[#This Row],[Parties]]</f>
        <v>7</v>
      </c>
      <c r="AC56" s="52">
        <f t="shared" si="1"/>
        <v>168.42857142857142</v>
      </c>
      <c r="AD56" s="52"/>
      <c r="AE56" s="50">
        <v>53</v>
      </c>
      <c r="AF56" s="36" t="s">
        <v>58</v>
      </c>
      <c r="AG56" s="145">
        <v>5190</v>
      </c>
      <c r="AH56" s="145">
        <v>31</v>
      </c>
      <c r="AI56" s="145">
        <v>167.42</v>
      </c>
    </row>
    <row r="57" spans="1:35" s="56" customFormat="1" ht="16.149999999999999" customHeight="1" thickBot="1" x14ac:dyDescent="0.3">
      <c r="A57" s="50">
        <v>54</v>
      </c>
      <c r="B57" s="36" t="s">
        <v>20</v>
      </c>
      <c r="C57" s="55">
        <v>1480</v>
      </c>
      <c r="D57" s="55">
        <v>9</v>
      </c>
      <c r="E57" s="55">
        <v>164.44</v>
      </c>
      <c r="G57" s="50">
        <v>54</v>
      </c>
      <c r="H57" s="36" t="s">
        <v>20</v>
      </c>
      <c r="I57" s="51">
        <v>0</v>
      </c>
      <c r="J57" s="51">
        <v>0</v>
      </c>
      <c r="K57" s="52" t="e">
        <v>#DIV/0!</v>
      </c>
      <c r="M57" s="50">
        <v>54</v>
      </c>
      <c r="N57" s="36" t="s">
        <v>20</v>
      </c>
      <c r="O57" s="51">
        <v>493</v>
      </c>
      <c r="P57" s="51">
        <v>3</v>
      </c>
      <c r="Q57" s="52">
        <v>164.33333333333334</v>
      </c>
      <c r="S57" s="50">
        <v>54</v>
      </c>
      <c r="T57" s="36" t="s">
        <v>20</v>
      </c>
      <c r="U57" s="53">
        <v>2056</v>
      </c>
      <c r="V57" s="53">
        <v>12</v>
      </c>
      <c r="W57" s="54">
        <v>171.33333333333334</v>
      </c>
      <c r="X57" s="52"/>
      <c r="Y57" s="50">
        <v>54</v>
      </c>
      <c r="Z57" s="36" t="s">
        <v>20</v>
      </c>
      <c r="AA57" s="51">
        <f>SUM(Tableau3944374965418[[#This Row],[QA]])-Tableau293438497542261011[[#This Row],[QA]]-Tableau2934384975429[[#This Row],[QA]]-Tableau29343849754292[[#This Row],[QA]]-Tableau1924364955407[[#This Row],[QA]]</f>
        <v>511</v>
      </c>
      <c r="AB57" s="51">
        <f>SUM(Tableau3944374965418[[#This Row],[Parties]])-Tableau293438497542261011[[#This Row],[Parties]]-Tableau2934384975429[[#This Row],[Parties]]-Tableau29343849754292[[#This Row],[Parties]]-Tableau1924364955407[[#This Row],[Parties]]</f>
        <v>3</v>
      </c>
      <c r="AC57" s="52">
        <f t="shared" si="1"/>
        <v>170.33333333333334</v>
      </c>
      <c r="AD57" s="52"/>
      <c r="AE57" s="50">
        <v>54</v>
      </c>
      <c r="AF57" s="36" t="s">
        <v>20</v>
      </c>
      <c r="AG57" s="145">
        <v>4540</v>
      </c>
      <c r="AH57" s="145">
        <v>27</v>
      </c>
      <c r="AI57" s="145">
        <v>168.15</v>
      </c>
    </row>
    <row r="58" spans="1:35" ht="16.899999999999999" customHeight="1" thickBot="1" x14ac:dyDescent="0.3">
      <c r="A58" s="50">
        <v>55</v>
      </c>
      <c r="B58" s="36" t="s">
        <v>62</v>
      </c>
      <c r="C58" s="55">
        <v>527</v>
      </c>
      <c r="D58" s="55">
        <v>3</v>
      </c>
      <c r="E58" s="55">
        <v>175.67</v>
      </c>
      <c r="G58" s="50">
        <v>55</v>
      </c>
      <c r="H58" s="36" t="s">
        <v>62</v>
      </c>
      <c r="I58" s="51">
        <v>0</v>
      </c>
      <c r="J58" s="51">
        <v>0</v>
      </c>
      <c r="K58" s="52" t="e">
        <v>#DIV/0!</v>
      </c>
      <c r="M58" s="50">
        <v>55</v>
      </c>
      <c r="N58" s="36" t="s">
        <v>62</v>
      </c>
      <c r="O58" s="51">
        <v>616</v>
      </c>
      <c r="P58" s="51">
        <v>3</v>
      </c>
      <c r="Q58" s="52">
        <v>205.33333333333334</v>
      </c>
      <c r="S58" s="50">
        <v>55</v>
      </c>
      <c r="T58" s="36" t="s">
        <v>62</v>
      </c>
      <c r="U58" s="53">
        <v>2629</v>
      </c>
      <c r="V58" s="53">
        <v>15</v>
      </c>
      <c r="W58" s="54">
        <v>175.26666666666668</v>
      </c>
      <c r="X58" s="52"/>
      <c r="Y58" s="50">
        <v>55</v>
      </c>
      <c r="Z58" s="36" t="s">
        <v>62</v>
      </c>
      <c r="AA58" s="51">
        <f>SUM(Tableau3944374965418[[#This Row],[QA]])-Tableau293438497542261011[[#This Row],[QA]]-Tableau2934384975429[[#This Row],[QA]]-Tableau29343849754292[[#This Row],[QA]]-Tableau1924364955407[[#This Row],[QA]]</f>
        <v>1595</v>
      </c>
      <c r="AB58" s="51">
        <f>SUM(Tableau3944374965418[[#This Row],[Parties]])-Tableau293438497542261011[[#This Row],[Parties]]-Tableau2934384975429[[#This Row],[Parties]]-Tableau29343849754292[[#This Row],[Parties]]-Tableau1924364955407[[#This Row],[Parties]]</f>
        <v>9</v>
      </c>
      <c r="AC58" s="52">
        <f t="shared" si="1"/>
        <v>177.22222222222223</v>
      </c>
      <c r="AD58" s="52"/>
      <c r="AE58" s="50">
        <v>55</v>
      </c>
      <c r="AF58" s="36" t="s">
        <v>62</v>
      </c>
      <c r="AG58" s="145">
        <v>5367</v>
      </c>
      <c r="AH58" s="145">
        <v>30</v>
      </c>
      <c r="AI58" s="145">
        <v>178.9</v>
      </c>
    </row>
    <row r="59" spans="1:35" s="59" customFormat="1" ht="15.75" thickBot="1" x14ac:dyDescent="0.3">
      <c r="A59" s="50">
        <v>56</v>
      </c>
      <c r="B59" s="36" t="s">
        <v>17</v>
      </c>
      <c r="C59" s="55">
        <v>1389</v>
      </c>
      <c r="D59" s="55">
        <v>9</v>
      </c>
      <c r="E59" s="55">
        <v>154.33000000000001</v>
      </c>
      <c r="G59" s="50">
        <v>56</v>
      </c>
      <c r="H59" s="36" t="s">
        <v>17</v>
      </c>
      <c r="I59" s="51">
        <v>0</v>
      </c>
      <c r="J59" s="51">
        <v>0</v>
      </c>
      <c r="K59" s="52" t="e">
        <v>#DIV/0!</v>
      </c>
      <c r="M59" s="50">
        <v>56</v>
      </c>
      <c r="N59" s="36" t="s">
        <v>17</v>
      </c>
      <c r="O59" s="51">
        <v>963</v>
      </c>
      <c r="P59" s="51">
        <v>6</v>
      </c>
      <c r="Q59" s="52">
        <v>160.5</v>
      </c>
      <c r="S59" s="50">
        <v>56</v>
      </c>
      <c r="T59" s="36" t="s">
        <v>17</v>
      </c>
      <c r="U59" s="53">
        <v>1557</v>
      </c>
      <c r="V59" s="53">
        <v>9</v>
      </c>
      <c r="W59" s="54">
        <v>173</v>
      </c>
      <c r="X59" s="52"/>
      <c r="Y59" s="50">
        <v>56</v>
      </c>
      <c r="Z59" s="36" t="s">
        <v>17</v>
      </c>
      <c r="AA59" s="51">
        <f>SUM(Tableau3944374965418[[#This Row],[QA]])-Tableau293438497542261011[[#This Row],[QA]]-Tableau2934384975429[[#This Row],[QA]]-Tableau29343849754292[[#This Row],[QA]]-Tableau1924364955407[[#This Row],[QA]]</f>
        <v>2375</v>
      </c>
      <c r="AB59" s="51">
        <f>SUM(Tableau3944374965418[[#This Row],[Parties]])-Tableau293438497542261011[[#This Row],[Parties]]-Tableau2934384975429[[#This Row],[Parties]]-Tableau29343849754292[[#This Row],[Parties]]-Tableau1924364955407[[#This Row],[Parties]]</f>
        <v>15</v>
      </c>
      <c r="AC59" s="52">
        <f t="shared" si="1"/>
        <v>158.33333333333334</v>
      </c>
      <c r="AD59" s="52"/>
      <c r="AE59" s="50">
        <v>56</v>
      </c>
      <c r="AF59" s="36" t="s">
        <v>17</v>
      </c>
      <c r="AG59" s="145">
        <v>6284</v>
      </c>
      <c r="AH59" s="145">
        <v>39</v>
      </c>
      <c r="AI59" s="145">
        <v>161.13</v>
      </c>
    </row>
    <row r="60" spans="1:35" s="56" customFormat="1" ht="15.75" thickBot="1" x14ac:dyDescent="0.3">
      <c r="A60" s="50">
        <v>57</v>
      </c>
      <c r="B60" s="36" t="s">
        <v>75</v>
      </c>
      <c r="C60" s="57">
        <v>0</v>
      </c>
      <c r="D60" s="57">
        <v>0</v>
      </c>
      <c r="E60" s="58">
        <v>0</v>
      </c>
      <c r="G60" s="50">
        <v>57</v>
      </c>
      <c r="H60" s="36" t="s">
        <v>75</v>
      </c>
      <c r="I60" s="51">
        <v>0</v>
      </c>
      <c r="J60" s="51">
        <v>0</v>
      </c>
      <c r="K60" s="52">
        <v>0</v>
      </c>
      <c r="M60" s="50">
        <v>57</v>
      </c>
      <c r="N60" s="36" t="s">
        <v>75</v>
      </c>
      <c r="O60" s="51">
        <v>895</v>
      </c>
      <c r="P60" s="51">
        <v>6</v>
      </c>
      <c r="Q60" s="52">
        <v>149.16666666666666</v>
      </c>
      <c r="S60" s="50">
        <v>57</v>
      </c>
      <c r="T60" s="36" t="s">
        <v>75</v>
      </c>
      <c r="U60" s="53">
        <v>0</v>
      </c>
      <c r="V60" s="53">
        <v>0</v>
      </c>
      <c r="W60" s="54" t="e">
        <v>#DIV/0!</v>
      </c>
      <c r="X60" s="52"/>
      <c r="Y60" s="50">
        <v>57</v>
      </c>
      <c r="Z60" s="36" t="s">
        <v>75</v>
      </c>
      <c r="AA60" s="51">
        <f>SUM(Tableau3944374965418[[#This Row],[QA]])-Tableau293438497542261011[[#This Row],[QA]]-Tableau2934384975429[[#This Row],[QA]]-Tableau29343849754292[[#This Row],[QA]]-Tableau1924364955407[[#This Row],[QA]]</f>
        <v>0</v>
      </c>
      <c r="AB60" s="51">
        <f>SUM(Tableau3944374965418[[#This Row],[Parties]])-Tableau293438497542261011[[#This Row],[Parties]]-Tableau2934384975429[[#This Row],[Parties]]-Tableau29343849754292[[#This Row],[Parties]]-Tableau1924364955407[[#This Row],[Parties]]</f>
        <v>0</v>
      </c>
      <c r="AC60" s="52" t="e">
        <f t="shared" si="1"/>
        <v>#DIV/0!</v>
      </c>
      <c r="AD60" s="52"/>
      <c r="AE60" s="50">
        <v>57</v>
      </c>
      <c r="AF60" s="36" t="s">
        <v>75</v>
      </c>
      <c r="AG60" s="145">
        <v>895</v>
      </c>
      <c r="AH60" s="145">
        <v>6</v>
      </c>
      <c r="AI60" s="145">
        <v>149.16999999999999</v>
      </c>
    </row>
    <row r="61" spans="1:35" s="56" customFormat="1" ht="14.45" customHeight="1" thickBot="1" x14ac:dyDescent="0.3">
      <c r="A61" s="50">
        <v>58</v>
      </c>
      <c r="B61" s="36" t="s">
        <v>50</v>
      </c>
      <c r="C61" s="55">
        <v>1128</v>
      </c>
      <c r="D61" s="55">
        <v>6</v>
      </c>
      <c r="E61" s="55">
        <v>188</v>
      </c>
      <c r="G61" s="50">
        <v>58</v>
      </c>
      <c r="H61" s="36" t="s">
        <v>50</v>
      </c>
      <c r="I61" s="51">
        <v>524</v>
      </c>
      <c r="J61" s="51">
        <v>3</v>
      </c>
      <c r="K61" s="52">
        <v>174.66666666666666</v>
      </c>
      <c r="M61" s="50">
        <v>58</v>
      </c>
      <c r="N61" s="36" t="s">
        <v>50</v>
      </c>
      <c r="O61" s="51">
        <v>3230</v>
      </c>
      <c r="P61" s="51">
        <v>18</v>
      </c>
      <c r="Q61" s="52">
        <v>179.44444444444446</v>
      </c>
      <c r="S61" s="50">
        <v>58</v>
      </c>
      <c r="T61" s="36" t="s">
        <v>50</v>
      </c>
      <c r="U61" s="53">
        <v>4532</v>
      </c>
      <c r="V61" s="53">
        <v>24</v>
      </c>
      <c r="W61" s="54">
        <v>188.83333333333334</v>
      </c>
      <c r="X61" s="52"/>
      <c r="Y61" s="50">
        <v>58</v>
      </c>
      <c r="Z61" s="36" t="s">
        <v>50</v>
      </c>
      <c r="AA61" s="51">
        <f>SUM(Tableau3944374965418[[#This Row],[QA]])-Tableau293438497542261011[[#This Row],[QA]]-Tableau2934384975429[[#This Row],[QA]]-Tableau29343849754292[[#This Row],[QA]]-Tableau1924364955407[[#This Row],[QA]]</f>
        <v>2859</v>
      </c>
      <c r="AB61" s="51">
        <f>SUM(Tableau3944374965418[[#This Row],[Parties]])-Tableau293438497542261011[[#This Row],[Parties]]-Tableau2934384975429[[#This Row],[Parties]]-Tableau29343849754292[[#This Row],[Parties]]-Tableau1924364955407[[#This Row],[Parties]]</f>
        <v>15</v>
      </c>
      <c r="AC61" s="52">
        <f t="shared" si="1"/>
        <v>190.6</v>
      </c>
      <c r="AD61" s="52"/>
      <c r="AE61" s="50">
        <v>58</v>
      </c>
      <c r="AF61" s="36" t="s">
        <v>50</v>
      </c>
      <c r="AG61" s="145">
        <v>12273</v>
      </c>
      <c r="AH61" s="145">
        <v>66</v>
      </c>
      <c r="AI61" s="145">
        <v>185.95</v>
      </c>
    </row>
    <row r="62" spans="1:35" s="56" customFormat="1" ht="15.75" thickBot="1" x14ac:dyDescent="0.3">
      <c r="A62" s="50">
        <v>59</v>
      </c>
      <c r="B62" s="82"/>
      <c r="C62" s="81"/>
      <c r="D62" s="81"/>
      <c r="E62" s="81"/>
      <c r="G62" s="50">
        <v>59</v>
      </c>
      <c r="H62" s="36"/>
      <c r="I62" s="51">
        <f>SUM(Tableau3944374965418[[#This Row],[QA]]-Tableau1924364955407[[#This Row],[QA]])</f>
        <v>0</v>
      </c>
      <c r="J62" s="51">
        <f>SUM(Tableau3944374965418[[#This Row],[Parties]]-Tableau1924364955407[[#This Row],[Parties]])</f>
        <v>0</v>
      </c>
      <c r="K62" s="52" t="e">
        <f t="shared" ref="K62" si="2">SUM(I62/J62)</f>
        <v>#DIV/0!</v>
      </c>
      <c r="M62" s="50">
        <v>59</v>
      </c>
      <c r="N62" s="36"/>
      <c r="O62" s="51">
        <f>SUM(Tableau3944374965418[[#This Row],[QA]]-Tableau1924364955407[[#This Row],[QA]]-Tableau29343849754292[[#This Row],[QA]])</f>
        <v>0</v>
      </c>
      <c r="P62" s="51">
        <f>SUM(Tableau3944374965418[[#This Row],[Parties]]-Tableau1924364955407[[#This Row],[Parties]]-Tableau29343849754292[[#This Row],[Parties]])</f>
        <v>0</v>
      </c>
      <c r="Q62" s="52" t="e">
        <f t="shared" ref="Q62:Q63" si="3">SUM(O62/P62)</f>
        <v>#DIV/0!</v>
      </c>
      <c r="S62" s="50">
        <v>59</v>
      </c>
      <c r="T62" s="36"/>
      <c r="U62" s="53">
        <v>0</v>
      </c>
      <c r="V62" s="53"/>
      <c r="W62" s="54" t="e">
        <v>#DIV/0!</v>
      </c>
      <c r="X62" s="52"/>
      <c r="Y62" s="50">
        <v>59</v>
      </c>
      <c r="Z62" s="36"/>
      <c r="AA62" s="51">
        <f>SUM(Tableau3944374965418[[#This Row],[QA]])-Tableau293438497542261011[[#This Row],[QA]]-Tableau2934384975429[[#This Row],[QA]]-Tableau29343849754292[[#This Row],[QA]]-Tableau1924364955407[[#This Row],[QA]]</f>
        <v>0</v>
      </c>
      <c r="AB62" s="51">
        <f>SUM(Tableau3944374965418[[#This Row],[Parties]])-Tableau293438497542261011[[#This Row],[Parties]]-Tableau2934384975429[[#This Row],[Parties]]-Tableau29343849754292[[#This Row],[Parties]]-Tableau1924364955407[[#This Row],[Parties]]</f>
        <v>0</v>
      </c>
      <c r="AC62" s="52" t="e">
        <f t="shared" si="1"/>
        <v>#DIV/0!</v>
      </c>
      <c r="AD62" s="52"/>
      <c r="AE62" s="50">
        <v>59</v>
      </c>
      <c r="AF62" s="36"/>
      <c r="AG62" s="55"/>
      <c r="AH62" s="55"/>
      <c r="AI62" s="55"/>
    </row>
    <row r="63" spans="1:35" s="56" customFormat="1" ht="15.75" thickBot="1" x14ac:dyDescent="0.3">
      <c r="A63" s="50">
        <v>60</v>
      </c>
      <c r="B63" s="82"/>
      <c r="C63" s="81"/>
      <c r="D63" s="81"/>
      <c r="E63" s="81"/>
      <c r="G63" s="50">
        <v>60</v>
      </c>
      <c r="H63" s="36"/>
      <c r="I63" s="51">
        <f>SUM(Tableau3944374965418[[#This Row],[QA]]-Tableau1924364955407[[#This Row],[QA]])</f>
        <v>0</v>
      </c>
      <c r="J63" s="51">
        <f>SUM(Tableau3944374965418[[#This Row],[Parties]]-Tableau1924364955407[[#This Row],[Parties]])</f>
        <v>0</v>
      </c>
      <c r="K63" s="52" t="e">
        <f t="shared" ref="K63" si="4">SUM(I63/J63)</f>
        <v>#DIV/0!</v>
      </c>
      <c r="M63" s="50">
        <v>60</v>
      </c>
      <c r="N63" s="36"/>
      <c r="O63" s="51">
        <f>SUM(Tableau3944374965418[[#This Row],[QA]]-Tableau1924364955407[[#This Row],[QA]]-Tableau29343849754292[[#This Row],[QA]])</f>
        <v>0</v>
      </c>
      <c r="P63" s="51">
        <f>SUM(Tableau3944374965418[[#This Row],[Parties]]-Tableau1924364955407[[#This Row],[Parties]]-Tableau29343849754292[[#This Row],[Parties]])</f>
        <v>0</v>
      </c>
      <c r="Q63" s="52" t="e">
        <f t="shared" si="3"/>
        <v>#DIV/0!</v>
      </c>
      <c r="S63" s="50">
        <v>60</v>
      </c>
      <c r="T63" s="36"/>
      <c r="U63" s="53">
        <v>0</v>
      </c>
      <c r="V63" s="53"/>
      <c r="W63" s="54" t="e">
        <v>#DIV/0!</v>
      </c>
      <c r="X63" s="52"/>
      <c r="Y63" s="50">
        <v>60</v>
      </c>
      <c r="Z63" s="36"/>
      <c r="AA63" s="51">
        <f>SUM(Tableau3944374965418[[#This Row],[QA]])-Tableau293438497542261011[[#This Row],[QA]]-Tableau2934384975429[[#This Row],[QA]]-Tableau29343849754292[[#This Row],[QA]]-Tableau1924364955407[[#This Row],[QA]]</f>
        <v>0</v>
      </c>
      <c r="AB63" s="51"/>
      <c r="AC63" s="52" t="e">
        <f t="shared" si="1"/>
        <v>#DIV/0!</v>
      </c>
      <c r="AD63" s="52"/>
      <c r="AE63" s="50">
        <v>60</v>
      </c>
      <c r="AF63" s="36"/>
      <c r="AG63" s="55"/>
      <c r="AH63" s="55"/>
      <c r="AI63" s="55"/>
    </row>
    <row r="64" spans="1:35" s="56" customFormat="1" x14ac:dyDescent="0.25">
      <c r="A64" s="51"/>
      <c r="B64" s="44"/>
      <c r="C64" s="60"/>
      <c r="D64" s="60"/>
      <c r="E64" s="61"/>
      <c r="G64" s="50"/>
      <c r="H64" s="35"/>
      <c r="I64" s="51"/>
      <c r="J64" s="51"/>
      <c r="K64" s="52"/>
      <c r="M64" s="50"/>
      <c r="N64" s="35"/>
      <c r="O64" s="51"/>
      <c r="P64" s="51"/>
      <c r="Q64" s="52"/>
      <c r="S64" s="44"/>
      <c r="T64" s="44"/>
      <c r="U64" s="44"/>
      <c r="V64" s="44"/>
      <c r="W64" s="44"/>
      <c r="X64" s="44"/>
      <c r="Y64" s="52"/>
      <c r="Z64" s="52"/>
      <c r="AA64" s="52"/>
      <c r="AB64" s="52"/>
      <c r="AC64" s="52"/>
      <c r="AD64" s="52"/>
      <c r="AE64" s="51"/>
      <c r="AF64" s="44"/>
      <c r="AG64" s="87"/>
      <c r="AH64" s="87"/>
      <c r="AI64" s="88"/>
    </row>
    <row r="65" spans="1:35" x14ac:dyDescent="0.25">
      <c r="G65" s="50"/>
      <c r="H65" s="35"/>
      <c r="I65" s="51"/>
      <c r="J65" s="51"/>
      <c r="M65" s="50"/>
      <c r="N65" s="35"/>
      <c r="O65" s="51"/>
      <c r="P65" s="51"/>
      <c r="X65" s="56"/>
      <c r="Y65" s="52"/>
      <c r="Z65" s="52"/>
      <c r="AA65" s="52"/>
      <c r="AB65" s="52"/>
      <c r="AC65" s="52"/>
      <c r="AD65" s="52"/>
    </row>
    <row r="66" spans="1:35" x14ac:dyDescent="0.25">
      <c r="B66" s="44" t="s">
        <v>18</v>
      </c>
      <c r="C66" s="60">
        <f>SUM(C4:C65)</f>
        <v>46219</v>
      </c>
      <c r="D66" s="60">
        <f>SUM(D4:D65)</f>
        <v>270</v>
      </c>
      <c r="E66" s="61">
        <f>SUM(C66/D66)</f>
        <v>171.18148148148148</v>
      </c>
      <c r="G66" s="50"/>
      <c r="H66" s="44" t="s">
        <v>18</v>
      </c>
      <c r="I66" s="60">
        <f>SUM(I4:I65)</f>
        <v>15590</v>
      </c>
      <c r="J66" s="60">
        <f>SUM(J4:J65)</f>
        <v>90</v>
      </c>
      <c r="K66" s="61">
        <f>SUM(I66/J66)</f>
        <v>173.22222222222223</v>
      </c>
      <c r="M66" s="50"/>
      <c r="N66" s="44" t="s">
        <v>18</v>
      </c>
      <c r="O66" s="60">
        <f>SUM(O4:O65)</f>
        <v>124850</v>
      </c>
      <c r="P66" s="60">
        <f>SUM(P4:P65)</f>
        <v>720</v>
      </c>
      <c r="Q66" s="61">
        <f>SUM(O66/P66)</f>
        <v>173.40277777777777</v>
      </c>
      <c r="S66" s="56"/>
      <c r="T66" s="44" t="s">
        <v>18</v>
      </c>
      <c r="U66" s="60">
        <f>SUM(U4:U63)</f>
        <v>140087</v>
      </c>
      <c r="V66" s="60">
        <f>SUM(V4:V63)</f>
        <v>807</v>
      </c>
      <c r="W66" s="61">
        <f>SUM(U66/V66)</f>
        <v>173.5898389095415</v>
      </c>
      <c r="X66" s="61"/>
      <c r="Y66" s="52"/>
      <c r="Z66" s="44" t="s">
        <v>18</v>
      </c>
      <c r="AA66" s="60">
        <f>SUM(AA4:AA63)</f>
        <v>92543</v>
      </c>
      <c r="AB66" s="60">
        <f>SUM(AB4:AB63)</f>
        <v>532</v>
      </c>
      <c r="AC66" s="61">
        <f>SUM(AA66/AB66)</f>
        <v>173.95300751879699</v>
      </c>
      <c r="AD66" s="52"/>
      <c r="AF66" s="44" t="s">
        <v>18</v>
      </c>
      <c r="AG66" s="89">
        <f>SUM(AG4:AG63)</f>
        <v>419289</v>
      </c>
      <c r="AH66" s="89">
        <f>SUM(AH4:AH63)</f>
        <v>2419</v>
      </c>
      <c r="AI66" s="88">
        <f>SUM(AG66/AH66)</f>
        <v>173.3315419594874</v>
      </c>
    </row>
    <row r="67" spans="1:35" x14ac:dyDescent="0.25">
      <c r="G67" s="50"/>
      <c r="H67" s="35"/>
      <c r="I67" s="51"/>
      <c r="J67" s="51"/>
      <c r="M67" s="50"/>
      <c r="N67" s="35"/>
      <c r="O67" s="51"/>
      <c r="P67" s="51"/>
      <c r="S67" s="56"/>
      <c r="T67" s="56"/>
      <c r="U67" s="56"/>
      <c r="V67" s="56"/>
      <c r="W67" s="56"/>
      <c r="AD67" s="52"/>
    </row>
    <row r="68" spans="1:35" x14ac:dyDescent="0.25"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2"/>
    </row>
    <row r="69" spans="1:35" s="59" customFormat="1" x14ac:dyDescent="0.25">
      <c r="A69" s="51"/>
      <c r="B69" s="44"/>
      <c r="C69" s="51"/>
      <c r="D69" s="51"/>
      <c r="E69" s="61"/>
      <c r="G69" s="44"/>
      <c r="H69" s="44"/>
      <c r="I69" s="44"/>
      <c r="J69" s="44"/>
      <c r="K69" s="52"/>
      <c r="M69" s="44"/>
      <c r="N69" s="44"/>
      <c r="O69" s="44"/>
      <c r="P69" s="44"/>
      <c r="Q69" s="52"/>
      <c r="S69" s="56"/>
      <c r="T69" s="56"/>
      <c r="U69" s="56"/>
      <c r="V69" s="56"/>
      <c r="W69" s="56"/>
      <c r="X69" s="56"/>
      <c r="Y69" s="61"/>
      <c r="Z69" s="61"/>
      <c r="AA69" s="61"/>
      <c r="AB69" s="61"/>
      <c r="AC69" s="61"/>
      <c r="AD69" s="52"/>
      <c r="AE69" s="51"/>
      <c r="AF69" s="44"/>
      <c r="AG69" s="87"/>
      <c r="AH69" s="87"/>
      <c r="AI69" s="88"/>
    </row>
    <row r="70" spans="1:35" x14ac:dyDescent="0.25">
      <c r="H70" s="56"/>
      <c r="I70" s="56"/>
      <c r="J70" s="56"/>
      <c r="K70" s="56"/>
      <c r="N70" s="56"/>
      <c r="O70" s="56"/>
      <c r="P70" s="56"/>
      <c r="Q70" s="56"/>
      <c r="X70" s="56"/>
      <c r="AD70" s="52"/>
    </row>
    <row r="71" spans="1:35" x14ac:dyDescent="0.25">
      <c r="X71" s="56"/>
      <c r="Y71" s="56"/>
      <c r="Z71" s="56"/>
      <c r="AA71" s="56"/>
      <c r="AB71" s="56"/>
      <c r="AC71" s="56"/>
      <c r="AD71" s="52"/>
    </row>
    <row r="72" spans="1:35" x14ac:dyDescent="0.25">
      <c r="Y72" s="56"/>
      <c r="Z72" s="56"/>
      <c r="AA72" s="56"/>
      <c r="AB72" s="56"/>
      <c r="AC72" s="56"/>
      <c r="AD72" s="52"/>
    </row>
    <row r="73" spans="1:35" s="56" customFormat="1" x14ac:dyDescent="0.25">
      <c r="A73" s="51"/>
      <c r="B73" s="44"/>
      <c r="C73" s="51"/>
      <c r="D73" s="51"/>
      <c r="E73" s="61"/>
      <c r="G73" s="44"/>
      <c r="H73" s="44"/>
      <c r="I73" s="44"/>
      <c r="J73" s="44"/>
      <c r="K73" s="52"/>
      <c r="M73" s="44"/>
      <c r="N73" s="44"/>
      <c r="O73" s="44"/>
      <c r="P73" s="44"/>
      <c r="Q73" s="52"/>
      <c r="S73" s="44"/>
      <c r="T73" s="44"/>
      <c r="U73" s="44"/>
      <c r="V73" s="44"/>
      <c r="W73" s="44"/>
      <c r="X73" s="44"/>
      <c r="AD73" s="44"/>
      <c r="AE73" s="51"/>
      <c r="AF73" s="44"/>
      <c r="AG73" s="87"/>
      <c r="AH73" s="87"/>
      <c r="AI73" s="88"/>
    </row>
    <row r="74" spans="1:35" x14ac:dyDescent="0.25">
      <c r="Y74" s="56"/>
      <c r="Z74" s="56"/>
      <c r="AA74" s="56"/>
      <c r="AB74" s="56"/>
      <c r="AC74" s="56"/>
      <c r="AD74" s="56"/>
    </row>
    <row r="75" spans="1:35" x14ac:dyDescent="0.25">
      <c r="D75" s="62"/>
      <c r="AD75" s="61"/>
    </row>
    <row r="76" spans="1:35" s="56" customFormat="1" ht="13.9" customHeight="1" x14ac:dyDescent="0.25">
      <c r="A76" s="51"/>
      <c r="B76" s="44"/>
      <c r="C76" s="51"/>
      <c r="D76" s="51"/>
      <c r="E76" s="61"/>
      <c r="G76" s="44"/>
      <c r="H76" s="44"/>
      <c r="I76" s="44"/>
      <c r="J76" s="44"/>
      <c r="K76" s="52"/>
      <c r="M76" s="44"/>
      <c r="N76" s="44"/>
      <c r="O76" s="44"/>
      <c r="P76" s="44"/>
      <c r="Q76" s="52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51"/>
      <c r="AF76" s="44"/>
      <c r="AG76" s="87"/>
      <c r="AH76" s="87"/>
      <c r="AI76" s="88"/>
    </row>
    <row r="77" spans="1:35" s="56" customFormat="1" x14ac:dyDescent="0.25">
      <c r="A77" s="51"/>
      <c r="B77" s="44"/>
      <c r="C77" s="51"/>
      <c r="D77" s="51"/>
      <c r="E77" s="61"/>
      <c r="G77" s="44"/>
      <c r="H77" s="44"/>
      <c r="I77" s="44"/>
      <c r="J77" s="44"/>
      <c r="K77" s="52"/>
      <c r="M77" s="44"/>
      <c r="N77" s="44"/>
      <c r="O77" s="44"/>
      <c r="P77" s="44"/>
      <c r="Q77" s="52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E77" s="51"/>
      <c r="AF77" s="44"/>
      <c r="AG77" s="87"/>
      <c r="AH77" s="87"/>
      <c r="AI77" s="88"/>
    </row>
    <row r="78" spans="1:35" s="56" customFormat="1" x14ac:dyDescent="0.25">
      <c r="A78" s="51"/>
      <c r="B78" s="44"/>
      <c r="C78" s="51"/>
      <c r="D78" s="51"/>
      <c r="E78" s="61"/>
      <c r="G78" s="44"/>
      <c r="H78" s="44"/>
      <c r="I78" s="44"/>
      <c r="J78" s="44"/>
      <c r="K78" s="52"/>
      <c r="M78" s="44"/>
      <c r="N78" s="44"/>
      <c r="O78" s="44"/>
      <c r="P78" s="44"/>
      <c r="Q78" s="52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E78" s="51"/>
      <c r="AF78" s="44"/>
      <c r="AG78" s="87"/>
      <c r="AH78" s="87"/>
      <c r="AI78" s="88"/>
    </row>
    <row r="79" spans="1:35" x14ac:dyDescent="0.25">
      <c r="AD79" s="56"/>
    </row>
    <row r="80" spans="1:35" s="56" customFormat="1" x14ac:dyDescent="0.25">
      <c r="A80" s="51"/>
      <c r="B80" s="44"/>
      <c r="C80" s="51"/>
      <c r="D80" s="51"/>
      <c r="E80" s="61"/>
      <c r="G80" s="44"/>
      <c r="H80" s="44"/>
      <c r="I80" s="44"/>
      <c r="J80" s="44"/>
      <c r="K80" s="52"/>
      <c r="M80" s="44"/>
      <c r="N80" s="44"/>
      <c r="O80" s="44"/>
      <c r="P80" s="44"/>
      <c r="Q80" s="52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E80" s="51"/>
      <c r="AF80" s="44"/>
      <c r="AG80" s="87"/>
      <c r="AH80" s="87"/>
      <c r="AI80" s="88"/>
    </row>
    <row r="81" spans="1:35" s="56" customFormat="1" x14ac:dyDescent="0.25">
      <c r="A81" s="51"/>
      <c r="B81" s="44"/>
      <c r="C81" s="51"/>
      <c r="D81" s="51"/>
      <c r="E81" s="61"/>
      <c r="G81" s="44"/>
      <c r="H81" s="44"/>
      <c r="I81" s="44"/>
      <c r="J81" s="44"/>
      <c r="K81" s="52"/>
      <c r="M81" s="44"/>
      <c r="N81" s="44"/>
      <c r="O81" s="44"/>
      <c r="P81" s="44"/>
      <c r="Q81" s="52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51"/>
      <c r="AF81" s="44"/>
      <c r="AG81" s="87"/>
      <c r="AH81" s="87"/>
      <c r="AI81" s="88"/>
    </row>
    <row r="82" spans="1:35" s="56" customFormat="1" x14ac:dyDescent="0.25">
      <c r="A82" s="51"/>
      <c r="B82" s="44"/>
      <c r="C82" s="51"/>
      <c r="D82" s="51"/>
      <c r="E82" s="61"/>
      <c r="G82" s="44"/>
      <c r="H82" s="44"/>
      <c r="I82" s="44"/>
      <c r="J82" s="44"/>
      <c r="K82" s="52"/>
      <c r="M82" s="44"/>
      <c r="N82" s="44"/>
      <c r="O82" s="44"/>
      <c r="P82" s="44"/>
      <c r="Q82" s="52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51"/>
      <c r="AF82" s="44"/>
      <c r="AG82" s="87"/>
      <c r="AH82" s="87"/>
      <c r="AI82" s="88"/>
    </row>
    <row r="83" spans="1:35" s="56" customFormat="1" x14ac:dyDescent="0.25">
      <c r="A83" s="51"/>
      <c r="B83" s="44"/>
      <c r="C83" s="51"/>
      <c r="D83" s="51"/>
      <c r="E83" s="61"/>
      <c r="G83" s="44"/>
      <c r="H83" s="44"/>
      <c r="I83" s="44"/>
      <c r="J83" s="44"/>
      <c r="K83" s="52"/>
      <c r="M83" s="44"/>
      <c r="N83" s="44"/>
      <c r="O83" s="44"/>
      <c r="P83" s="44"/>
      <c r="Q83" s="52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51"/>
      <c r="AF83" s="44"/>
      <c r="AG83" s="87"/>
      <c r="AH83" s="87"/>
      <c r="AI83" s="88"/>
    </row>
    <row r="96" spans="1:35" x14ac:dyDescent="0.25">
      <c r="F96" s="63"/>
    </row>
  </sheetData>
  <mergeCells count="6">
    <mergeCell ref="AE2:AI2"/>
    <mergeCell ref="A2:E2"/>
    <mergeCell ref="G2:K2"/>
    <mergeCell ref="S2:W2"/>
    <mergeCell ref="M2:Q2"/>
    <mergeCell ref="Y2:AC2"/>
  </mergeCells>
  <phoneticPr fontId="6" type="noConversion"/>
  <conditionalFormatting sqref="K2 W2:X2 W4:X63 AC4:AC63 K4:K69 Q4:Q69 AD4:AD72 E5:E65527 Y64:AC65 W66:Y66 AC66 Y69:AC69 K71:K65527 AD75">
    <cfRule type="cellIs" dxfId="3" priority="16" stopIfTrue="1" operator="greaterThanOrEqual">
      <formula>200</formula>
    </cfRule>
  </conditionalFormatting>
  <conditionalFormatting sqref="Q2 AI2 AI65:AI65525 Q71:Q65527">
    <cfRule type="cellIs" dxfId="2" priority="23" stopIfTrue="1" operator="greaterThanOrEqual">
      <formula>200</formula>
    </cfRule>
  </conditionalFormatting>
  <conditionalFormatting sqref="AD2">
    <cfRule type="cellIs" dxfId="1" priority="22" stopIfTrue="1" operator="greaterThanOrEqual">
      <formula>200</formula>
    </cfRule>
  </conditionalFormatting>
  <conditionalFormatting sqref="AI62:AI63">
    <cfRule type="cellIs" dxfId="0" priority="2" stopIfTrue="1" operator="greaterThanOrEqual">
      <formula>200</formula>
    </cfRule>
  </conditionalFormatting>
  <hyperlinks>
    <hyperlink ref="B54" r:id="rId1" display="https://bowling.lexerbowling.com/bowlingdemeyrin/ligueinternationale2024-2025-27/pl09B.htm" xr:uid="{F09713DA-15D2-43C6-8CFE-6E708F1E62CA}"/>
    <hyperlink ref="B31" r:id="rId2" display="https://bowling.lexerbowling.com/bowlingdemeyrin/ligueinternationale2024-2025-27/pl03A.htm" xr:uid="{FB690222-B38F-4ECC-A263-52566FB8984D}"/>
    <hyperlink ref="B29" r:id="rId3" display="https://bowling.lexerbowling.com/bowlingdemeyrin/ligueinternationale2024-2025-27/pl09D.htm" xr:uid="{B794FB92-13FE-48B9-88EF-1CF2008D16FB}"/>
    <hyperlink ref="B9" r:id="rId4" display="https://bowling.lexerbowling.com/bowlingdemeyrin/ligueinternationale2024-2025-27/pl012.htm" xr:uid="{30273A23-457E-4211-AD7E-81AB6C2B8E79}"/>
    <hyperlink ref="B35" r:id="rId5" display="https://bowling.lexerbowling.com/bowlingdemeyrin/ligueinternationale2024-2025-27/pl047.htm" xr:uid="{5D02AFED-44A1-4A32-9208-33CB2569FDAD}"/>
    <hyperlink ref="B12" r:id="rId6" display="https://bowling.lexerbowling.com/bowlingdemeyrin/ligueinternationale2024-2025-27/pl07C.htm" xr:uid="{CD9EE618-DF5A-475C-A173-FC5FE85B5600}"/>
    <hyperlink ref="B61" r:id="rId7" display="https://bowling.lexerbowling.com/bowlingdemeyrin/ligueinternationale2024-2025-27/pl069.htm" xr:uid="{EAC4C672-88AD-4E4A-A372-EC6379954C46}"/>
    <hyperlink ref="B50" r:id="rId8" display="https://bowling.lexerbowling.com/bowlingdemeyrin/ligueinternationale2024-2025-27/pl071.htm" xr:uid="{E3774CE5-D04A-4EC7-93FF-474F7B0016B1}"/>
    <hyperlink ref="B24" r:id="rId9" display="https://bowling.lexerbowling.com/bowlingdemeyrin/ligueinternationale2024-2025-27/pl02C.htm" xr:uid="{6F21EA00-A23F-42A6-B805-5EA2F2785EA5}"/>
    <hyperlink ref="B23" r:id="rId10" display="https://bowling.lexerbowling.com/bowlingdemeyrin/ligueinternationale2024-2025-27/pl077.htm" xr:uid="{10107D4C-64F7-4EAA-8205-464833979690}"/>
    <hyperlink ref="B21" r:id="rId11" display="https://bowling.lexerbowling.com/bowlingdemeyrin/ligueinternationale2024-2025-27/pl06F.htm" xr:uid="{A2EC960D-737A-4029-B16E-A7E1880D17F9}"/>
    <hyperlink ref="B15" r:id="rId12" display="https://bowling.lexerbowling.com/bowlingdemeyrin/ligueinternationale2024-2025-27/pl01E.htm" xr:uid="{94DE433D-5CDB-4024-9F4B-22A93CA36ABA}"/>
    <hyperlink ref="B22" r:id="rId13" display="https://bowling.lexerbowling.com/bowlingdemeyrin/ligueinternationale2024-2025-27/pl028.htm" xr:uid="{73E79B9E-361A-4D0F-9F57-ED8795AAE141}"/>
    <hyperlink ref="B13" r:id="rId14" display="https://bowling.lexerbowling.com/bowlingdemeyrin/ligueinternationale2024-2025-27/pl018.htm" xr:uid="{814A8C01-01E7-4D3B-89F9-411B05B8B445}"/>
    <hyperlink ref="B6" r:id="rId15" display="https://bowling.lexerbowling.com/bowlingdemeyrin/ligueinternationale2024-2025-27/pl07A.htm" xr:uid="{B3A274C0-2D8E-45FA-9621-9C4D6D05CA92}"/>
    <hyperlink ref="B58" r:id="rId16" display="https://bowling.lexerbowling.com/bowlingdemeyrin/ligueinternationale2024-2025-27/pl062.htm" xr:uid="{E20C1299-A79F-4A91-8A4A-C4829E831EC1}"/>
    <hyperlink ref="B10" r:id="rId17" display="https://bowling.lexerbowling.com/bowlingdemeyrin/ligueinternationale2024-2025-27/pl070.htm" xr:uid="{00510F7F-7B33-4B24-AA21-73BBA0E05DFF}"/>
    <hyperlink ref="B8" r:id="rId18" display="https://bowling.lexerbowling.com/bowlingdemeyrin/ligueinternationale2024-2025-27/pl011.htm" xr:uid="{D4B3A64D-8CDE-4FDE-B59F-1143EECA8BEC}"/>
    <hyperlink ref="B49" r:id="rId19" display="https://bowling.lexerbowling.com/bowlingdemeyrin/ligueinternationale2024-2025-27/pl054.htm" xr:uid="{67B72F62-3845-4B15-A0AD-2EFE1EE88022}"/>
    <hyperlink ref="B36" r:id="rId20" display="https://bowling.lexerbowling.com/bowlingdemeyrin/ligueinternationale2024-2025-27/pl048.htm" xr:uid="{D40321D6-9700-40CC-8BEF-5184A3BCF4A0}"/>
    <hyperlink ref="B20" r:id="rId21" display="https://bowling.lexerbowling.com/bowlingdemeyrin/ligueinternationale2024-2025-27/pl024.htm" xr:uid="{2F528381-969D-4015-AB2A-129C434A3A2F}"/>
    <hyperlink ref="B56" r:id="rId22" display="https://bowling.lexerbowling.com/bowlingdemeyrin/ligueinternationale2024-2025-27/pl09A.htm" xr:uid="{FEA875E5-FDFE-4E4C-B5A7-19E09DFF866B}"/>
    <hyperlink ref="B17" r:id="rId23" display="https://bowling.lexerbowling.com/bowlingdemeyrin/ligueinternationale2024-2025-27/pl021.htm" xr:uid="{8BE357BD-D152-4FD5-B90A-E1BE805D4AC2}"/>
    <hyperlink ref="B45" r:id="rId24" display="https://bowling.lexerbowling.com/bowlingdemeyrin/ligueinternationale2024-2025-27/pl009.htm" xr:uid="{92CB46C7-64A2-42E7-A124-7E26791643F9}"/>
    <hyperlink ref="B42" r:id="rId25" display="https://bowling.lexerbowling.com/bowlingdemeyrin/ligueinternationale2024-2025-27/pl007.htm" xr:uid="{9AEAF74E-82C7-419E-9EF0-D52AB71EFF4E}"/>
    <hyperlink ref="B37" r:id="rId26" display="https://bowling.lexerbowling.com/bowlingdemeyrin/ligueinternationale2024-2025-27/pl049.htm" xr:uid="{27645BFC-4BF7-49EB-85F2-81DF1B99D5AE}"/>
    <hyperlink ref="B16" r:id="rId27" display="https://bowling.lexerbowling.com/bowlingdemeyrin/ligueinternationale2024-2025-27/pl074.htm" xr:uid="{4436FAB9-87B2-475B-A0ED-EA4E5DD1AB6D}"/>
    <hyperlink ref="B53" r:id="rId28" display="https://bowling.lexerbowling.com/bowlingdemeyrin/ligueinternationale2024-2025-27/pl05D.htm" xr:uid="{7599DFD1-C0B2-451B-9AC1-F9CCF224E224}"/>
    <hyperlink ref="B57" r:id="rId29" display="https://bowling.lexerbowling.com/bowlingdemeyrin/ligueinternationale2024-2025-27/pl061.htm" xr:uid="{31DD8DFB-2402-4650-8C91-A0C9CBE04011}"/>
    <hyperlink ref="B47" r:id="rId30" display="https://bowling.lexerbowling.com/bowlingdemeyrin/ligueinternationale2024-2025-27/pl04F.htm" xr:uid="{89703B5D-E12F-4B4B-980D-218954CB62FE}"/>
    <hyperlink ref="B14" r:id="rId31" display="https://bowling.lexerbowling.com/bowlingdemeyrin/ligueinternationale2024-2025-27/pl01A.htm" xr:uid="{464FF5B9-3BAE-4460-9F03-0784FFA9E5D3}"/>
    <hyperlink ref="B38" r:id="rId32" display="https://bowling.lexerbowling.com/bowlingdemeyrin/ligueinternationale2024-2025-27/pl09C.htm" xr:uid="{4CF59EA3-2E5D-4B94-B566-010630F40B23}"/>
    <hyperlink ref="B26" r:id="rId33" display="https://bowling.lexerbowling.com/bowlingdemeyrin/ligueinternationale2024-2025-27/pl02E.htm" xr:uid="{3FC9B5F9-B0C2-4F69-A256-A3C233113ED1}"/>
    <hyperlink ref="B5" r:id="rId34" display="https://bowling.lexerbowling.com/bowlingdemeyrin/ligueinternationale2024-2025-27/pl00C.htm" xr:uid="{A6C9C982-40AE-47CC-B1CF-020D8A4D4D1A}"/>
    <hyperlink ref="B25" r:id="rId35" display="https://bowling.lexerbowling.com/bowlingdemeyrin/ligueinternationale2024-2025-27/pl06E.htm" xr:uid="{47319B27-D612-4717-BE8A-D279E032182D}"/>
    <hyperlink ref="B40" r:id="rId36" display="https://bowling.lexerbowling.com/bowlingdemeyrin/ligueinternationale2024-2025-27/pl095.htm" xr:uid="{99A4D426-4298-4E85-9527-1A1D1088D024}"/>
    <hyperlink ref="B41" r:id="rId37" display="https://bowling.lexerbowling.com/bowlingdemeyrin/ligueinternationale2024-2025-27/pl099.htm" xr:uid="{182EB18D-1499-4F37-83E0-7895CFA16E5B}"/>
    <hyperlink ref="B52" r:id="rId38" display="https://bowling.lexerbowling.com/bowlingdemeyrin/ligueinternationale2024-2025-27/pl08D.htm" xr:uid="{5066011E-A85C-455D-9D71-711152E0119E}"/>
    <hyperlink ref="B39" r:id="rId39" display="https://bowling.lexerbowling.com/bowlingdemeyrin/ligueinternationale2024-2025-27/pl097.htm" xr:uid="{FA3CC2D4-42DB-4727-AE2F-5B5FD4F70E67}"/>
    <hyperlink ref="B18" r:id="rId40" display="https://bowling.lexerbowling.com/bowlingdemeyrin/ligueinternationale2024-2025-27/pl022.htm" xr:uid="{6962184D-AD0D-4411-9628-D4DB48FFB2D1}"/>
    <hyperlink ref="B27" r:id="rId41" display="https://bowling.lexerbowling.com/bowlingdemeyrin/ligueinternationale2024-2025-27/pl030.htm" xr:uid="{DD77C380-BF28-4FB0-B9D9-1991AA134509}"/>
    <hyperlink ref="B32" r:id="rId42" display="https://bowling.lexerbowling.com/bowlingdemeyrin/ligueinternationale2024-2025-27/pl03E.htm" xr:uid="{E961CCBF-DD99-4962-8B8E-B53463DDA27F}"/>
    <hyperlink ref="B4" r:id="rId43" display="https://bowling.lexerbowling.com/bowlingdemeyrin/ligueinternationale2024-2025-27/pl00B.htm" xr:uid="{B1B934B6-072B-481D-8574-0DC93DF1E5F4}"/>
    <hyperlink ref="B59" r:id="rId44" display="https://bowling.lexerbowling.com/bowlingdemeyrin/ligueinternationale2024-2025-27/pl063.htm" xr:uid="{396C60F2-D758-41F6-8A1B-EBDEA0AA3BBF}"/>
    <hyperlink ref="B43" r:id="rId45" display="https://bowling.lexerbowling.com/bowlingdemeyrin/ligueinternationale2024-2025-27/pl08F.htm" xr:uid="{3CE80580-B3FA-4BC3-920A-9EFC5C63EE1F}"/>
    <hyperlink ref="B48" r:id="rId46" display="https://bowling.lexerbowling.com/bowlingdemeyrin/ligueinternationale2024-2025-27/pl096.htm" xr:uid="{4E65BD16-742D-4373-A76C-2710ABCFB4F7}"/>
    <hyperlink ref="B33" r:id="rId47" display="https://bowling.lexerbowling.com/bowlingdemeyrin/ligueinternationale2024-2025-27/pl03F.htm" xr:uid="{17F84EFD-8621-48BE-9F2A-006195FBBA88}"/>
    <hyperlink ref="H54" r:id="rId48" display="https://bowling.lexerbowling.com/bowlingdemeyrin/ligueinternationale2024-2025-27/pl09B.htm" xr:uid="{0A4E5CFA-7E52-4AA5-9706-5A28486CFEE9}"/>
    <hyperlink ref="H29" r:id="rId49" display="https://bowling.lexerbowling.com/bowlingdemeyrin/ligueinternationale2024-2025-27/pl09D.htm" xr:uid="{8AEBA3A8-407C-4987-91E7-D3D35B81C1E0}"/>
    <hyperlink ref="H31" r:id="rId50" display="https://bowling.lexerbowling.com/bowlingdemeyrin/ligueinternationale2024-2025-27/pl03A.htm" xr:uid="{13129770-1522-4F5E-BF21-084BEB7774BB}"/>
    <hyperlink ref="H35" r:id="rId51" display="https://bowling.lexerbowling.com/bowlingdemeyrin/ligueinternationale2024-2025-27/pl047.htm" xr:uid="{C83E4530-8B69-4C75-8D97-24F07863FD59}"/>
    <hyperlink ref="H9" r:id="rId52" display="https://bowling.lexerbowling.com/bowlingdemeyrin/ligueinternationale2024-2025-27/pl012.htm" xr:uid="{AEEF8C2D-FA5F-424E-BB97-C7DD25AA6EB0}"/>
    <hyperlink ref="H50" r:id="rId53" display="https://bowling.lexerbowling.com/bowlingdemeyrin/ligueinternationale2024-2025-27/pl071.htm" xr:uid="{CA8196AB-5818-44A3-863D-935EB74368BE}"/>
    <hyperlink ref="H12" r:id="rId54" display="https://bowling.lexerbowling.com/bowlingdemeyrin/ligueinternationale2024-2025-27/pl07C.htm" xr:uid="{4E704303-D5DB-499D-9FAD-B4B7995DC898}"/>
    <hyperlink ref="H21" r:id="rId55" display="https://bowling.lexerbowling.com/bowlingdemeyrin/ligueinternationale2024-2025-27/pl06F.htm" xr:uid="{8A4BF074-A45A-4B97-883C-E5D9C710CDD4}"/>
    <hyperlink ref="H24" r:id="rId56" display="https://bowling.lexerbowling.com/bowlingdemeyrin/ligueinternationale2024-2025-27/pl02C.htm" xr:uid="{B6D353C6-9CBD-4627-821E-34962A20F3A0}"/>
    <hyperlink ref="H23" r:id="rId57" display="https://bowling.lexerbowling.com/bowlingdemeyrin/ligueinternationale2024-2025-27/pl077.htm" xr:uid="{CB6B9C89-A616-44F6-93BE-68C35AC44073}"/>
    <hyperlink ref="H15" r:id="rId58" display="https://bowling.lexerbowling.com/bowlingdemeyrin/ligueinternationale2024-2025-27/pl01E.htm" xr:uid="{C5A43AEC-E0AE-4015-B42B-91A9E406B1FF}"/>
    <hyperlink ref="H61" r:id="rId59" display="https://bowling.lexerbowling.com/bowlingdemeyrin/ligueinternationale2024-2025-27/pl069.htm" xr:uid="{67248063-4D07-44B1-9830-78BB3D553844}"/>
    <hyperlink ref="H22" r:id="rId60" display="https://bowling.lexerbowling.com/bowlingdemeyrin/ligueinternationale2024-2025-27/pl028.htm" xr:uid="{672C7617-F2FD-4A2B-8431-407828706DDE}"/>
    <hyperlink ref="H13" r:id="rId61" display="https://bowling.lexerbowling.com/bowlingdemeyrin/ligueinternationale2024-2025-27/pl018.htm" xr:uid="{C121DFA3-3CD4-4D15-9982-A6C5C71B2AE2}"/>
    <hyperlink ref="H5" r:id="rId62" display="https://bowling.lexerbowling.com/bowlingdemeyrin/ligueinternationale2024-2025-27/pl00C.htm" xr:uid="{B6FCA37F-577E-4B54-B369-8023FC0D13E3}"/>
    <hyperlink ref="H42" r:id="rId63" display="https://bowling.lexerbowling.com/bowlingdemeyrin/ligueinternationale2024-2025-27/pl007.htm" xr:uid="{6F99D1C9-277A-4296-9408-558B5CFBFC8D}"/>
    <hyperlink ref="H58" r:id="rId64" display="https://bowling.lexerbowling.com/bowlingdemeyrin/ligueinternationale2024-2025-27/pl062.htm" xr:uid="{9597626F-F3CC-41C1-8384-6970666B8C49}"/>
    <hyperlink ref="H6" r:id="rId65" display="https://bowling.lexerbowling.com/bowlingdemeyrin/ligueinternationale2024-2025-27/pl07A.htm" xr:uid="{F3601AD6-4A15-4E70-B683-A6F5483854C8}"/>
    <hyperlink ref="H10" r:id="rId66" display="https://bowling.lexerbowling.com/bowlingdemeyrin/ligueinternationale2024-2025-27/pl070.htm" xr:uid="{B2CB127E-10EE-4784-9625-D6333C460532}"/>
    <hyperlink ref="H20" r:id="rId67" display="https://bowling.lexerbowling.com/bowlingdemeyrin/ligueinternationale2024-2025-27/pl024.htm" xr:uid="{8B9C0C87-3B00-48D6-A6C2-D10B323794E1}"/>
    <hyperlink ref="H8" r:id="rId68" display="https://bowling.lexerbowling.com/bowlingdemeyrin/ligueinternationale2024-2025-27/pl011.htm" xr:uid="{45FC6C75-C566-48EE-B392-64ADE4C7DE4F}"/>
    <hyperlink ref="H36" r:id="rId69" display="https://bowling.lexerbowling.com/bowlingdemeyrin/ligueinternationale2024-2025-27/pl048.htm" xr:uid="{A366B2A7-BB15-432A-B877-6AADFC9A046A}"/>
    <hyperlink ref="H49" r:id="rId70" display="https://bowling.lexerbowling.com/bowlingdemeyrin/ligueinternationale2024-2025-27/pl054.htm" xr:uid="{2D115316-6B9F-4EF0-8631-1D6879A22B54}"/>
    <hyperlink ref="H56" r:id="rId71" display="https://bowling.lexerbowling.com/bowlingdemeyrin/ligueinternationale2024-2025-27/pl09A.htm" xr:uid="{D08B32B8-9182-4F9D-9ABF-C680E10A7CCE}"/>
    <hyperlink ref="H38" r:id="rId72" display="https://bowling.lexerbowling.com/bowlingdemeyrin/ligueinternationale2024-2025-27/pl09C.htm" xr:uid="{1073805A-A6DD-4820-94B2-DDA02D00B057}"/>
    <hyperlink ref="H17" r:id="rId73" display="https://bowling.lexerbowling.com/bowlingdemeyrin/ligueinternationale2024-2025-27/pl021.htm" xr:uid="{10D29EDB-83EF-4C1E-AC07-5D8E2943A6FB}"/>
    <hyperlink ref="H45" r:id="rId74" display="https://bowling.lexerbowling.com/bowlingdemeyrin/ligueinternationale2024-2025-27/pl009.htm" xr:uid="{841F2048-0C36-4DC1-80B7-8ECC7A61C833}"/>
    <hyperlink ref="H47" r:id="rId75" display="https://bowling.lexerbowling.com/bowlingdemeyrin/ligueinternationale2024-2025-27/pl04F.htm" xr:uid="{B7FDA625-7EFB-4762-A669-5F77473AFA5B}"/>
    <hyperlink ref="H27" r:id="rId76" display="https://bowling.lexerbowling.com/bowlingdemeyrin/ligueinternationale2024-2025-27/pl030.htm" xr:uid="{E6566A1C-2A80-4DAF-93A4-DDB7935285B6}"/>
    <hyperlink ref="H16" r:id="rId77" display="https://bowling.lexerbowling.com/bowlingdemeyrin/ligueinternationale2024-2025-27/pl074.htm" xr:uid="{6C8AAAC2-3327-4D89-A509-7D0E0A958608}"/>
    <hyperlink ref="H37" r:id="rId78" display="https://bowling.lexerbowling.com/bowlingdemeyrin/ligueinternationale2024-2025-27/pl049.htm" xr:uid="{F8001BA1-BD53-44C3-8140-E44CD53DB78E}"/>
    <hyperlink ref="H53" r:id="rId79" display="https://bowling.lexerbowling.com/bowlingdemeyrin/ligueinternationale2024-2025-27/pl05D.htm" xr:uid="{B606EFF6-3996-425F-AE63-8F2AB64A39B3}"/>
    <hyperlink ref="H57" r:id="rId80" display="https://bowling.lexerbowling.com/bowlingdemeyrin/ligueinternationale2024-2025-27/pl061.htm" xr:uid="{8E9BC758-D08E-4E02-8219-FE9BA8F0AD5F}"/>
    <hyperlink ref="H14" r:id="rId81" display="https://bowling.lexerbowling.com/bowlingdemeyrin/ligueinternationale2024-2025-27/pl01A.htm" xr:uid="{FE8C4090-4EBF-46D5-8241-14EB5D2A749B}"/>
    <hyperlink ref="H25" r:id="rId82" display="https://bowling.lexerbowling.com/bowlingdemeyrin/ligueinternationale2024-2025-27/pl06E.htm" xr:uid="{1328EC0C-4348-42DF-8BBA-0A8AC14C71DC}"/>
    <hyperlink ref="H40" r:id="rId83" display="https://bowling.lexerbowling.com/bowlingdemeyrin/ligueinternationale2024-2025-27/pl095.htm" xr:uid="{AB1C6816-D2D9-47EE-B991-7826F853950C}"/>
    <hyperlink ref="H26" r:id="rId84" display="https://bowling.lexerbowling.com/bowlingdemeyrin/ligueinternationale2024-2025-27/pl02E.htm" xr:uid="{B9387A25-B59C-4EBE-AC2F-27A974742B37}"/>
    <hyperlink ref="H52" r:id="rId85" display="https://bowling.lexerbowling.com/bowlingdemeyrin/ligueinternationale2024-2025-27/pl08D.htm" xr:uid="{B8F6657D-53EA-46CD-A261-9F0E9997462D}"/>
    <hyperlink ref="H41" r:id="rId86" display="https://bowling.lexerbowling.com/bowlingdemeyrin/ligueinternationale2024-2025-27/pl099.htm" xr:uid="{877BB066-412A-4D4C-880A-2FC7A5E62D69}"/>
    <hyperlink ref="H32" r:id="rId87" display="https://bowling.lexerbowling.com/bowlingdemeyrin/ligueinternationale2024-2025-27/pl03E.htm" xr:uid="{2F2C3D80-CC83-4459-B468-DC16B16904F9}"/>
    <hyperlink ref="H39" r:id="rId88" display="https://bowling.lexerbowling.com/bowlingdemeyrin/ligueinternationale2024-2025-27/pl097.htm" xr:uid="{BB112C30-8123-4D88-9CAF-5592C4EE6938}"/>
    <hyperlink ref="H18" r:id="rId89" display="https://bowling.lexerbowling.com/bowlingdemeyrin/ligueinternationale2024-2025-27/pl022.htm" xr:uid="{84CF7666-175F-46F7-83FA-55201F61403D}"/>
    <hyperlink ref="H55" r:id="rId90" display="https://bowling.lexerbowling.com/bowlingdemeyrin/ligueinternationale2024-2025-27/pl072.htm" xr:uid="{996AB806-6CEE-4943-8F11-BA10C2835247}"/>
    <hyperlink ref="H34" r:id="rId91" display="https://bowling.lexerbowling.com/bowlingdemeyrin/ligueinternationale2024-2025-27/pl098.htm" xr:uid="{ACC264F0-9CA2-4164-B0BE-FD250AA924A2}"/>
    <hyperlink ref="H43" r:id="rId92" display="https://bowling.lexerbowling.com/bowlingdemeyrin/ligueinternationale2024-2025-27/pl08F.htm" xr:uid="{0E02F53E-E47C-49F5-B4B0-E852FDDED693}"/>
    <hyperlink ref="H4" r:id="rId93" display="https://bowling.lexerbowling.com/bowlingdemeyrin/ligueinternationale2024-2025-27/pl00B.htm" xr:uid="{20D0A1B0-A4E1-4E17-9DE2-E547C1AA6FD1}"/>
    <hyperlink ref="H59" r:id="rId94" display="https://bowling.lexerbowling.com/bowlingdemeyrin/ligueinternationale2024-2025-27/pl063.htm" xr:uid="{5D34BEE6-6A32-4459-846D-E60397EFA493}"/>
    <hyperlink ref="H48" r:id="rId95" display="https://bowling.lexerbowling.com/bowlingdemeyrin/ligueinternationale2024-2025-27/pl096.htm" xr:uid="{9798E6E5-A9CA-4457-B66B-26F181D66BC1}"/>
    <hyperlink ref="H33" r:id="rId96" display="https://bowling.lexerbowling.com/bowlingdemeyrin/ligueinternationale2024-2025-27/pl03F.htm" xr:uid="{E4545710-0389-4C0F-87B9-58604C1E2EC4}"/>
    <hyperlink ref="B34" r:id="rId97" display="https://bowling.lexerbowling.com/bowlingdemeyrin/ligueinternationale2024-2025-27/pl098.htm" xr:uid="{37FF516F-BB90-4862-B8E4-FAA97EA08A4D}"/>
    <hyperlink ref="B55" r:id="rId98" display="https://bowling.lexerbowling.com/bowlingdemeyrin/ligueinternationale2024-2025-27/pl072.htm" xr:uid="{844393E0-CB52-4CAC-98CE-DCF808EB4DE5}"/>
    <hyperlink ref="H11" r:id="rId99" display="https://bowling.lexerbowling.com/bowlingdemeyrin/ligueinternationale2024-2025-27/pl090.htm" xr:uid="{4F9553CF-C6D9-427E-B593-8C0B54350432}"/>
    <hyperlink ref="B11" r:id="rId100" display="https://bowling.lexerbowling.com/bowlingdemeyrin/ligueinternationale2024-2025-27/pl090.htm" xr:uid="{F2DB675B-7023-4B22-B6C1-8DAC1E3B9456}"/>
    <hyperlink ref="H28" r:id="rId101" display="https://bowling.lexerbowling.com/bowlingdemeyrin/ligueinternationale2024-2025-27/pl031.htm" xr:uid="{D56D3445-B302-4669-9234-1ED709D87D8C}"/>
    <hyperlink ref="B28" r:id="rId102" display="https://bowling.lexerbowling.com/bowlingdemeyrin/ligueinternationale2024-2025-27/pl031.htm" xr:uid="{17FFD32C-616F-458B-9251-FA8AED703A96}"/>
    <hyperlink ref="N54" r:id="rId103" display="https://bowling.lexerbowling.com/bowlingdemeyrin/ligueinternationale2024-2025-27/pl09B.htm" xr:uid="{77FFD89D-D25E-4AF6-83FB-DA97D428294C}"/>
    <hyperlink ref="N29" r:id="rId104" display="https://bowling.lexerbowling.com/bowlingdemeyrin/ligueinternationale2024-2025-27/pl09D.htm" xr:uid="{21049B55-0D08-4678-BC21-9518FB2FD685}"/>
    <hyperlink ref="N31" r:id="rId105" display="https://bowling.lexerbowling.com/bowlingdemeyrin/ligueinternationale2024-2025-27/pl03A.htm" xr:uid="{873F2AF1-29DD-46FE-87B0-71CD233397A9}"/>
    <hyperlink ref="N35" r:id="rId106" display="https://bowling.lexerbowling.com/bowlingdemeyrin/ligueinternationale2024-2025-27/pl047.htm" xr:uid="{739837EA-5E4E-4CB3-A35F-5A0DC4A11D24}"/>
    <hyperlink ref="N9" r:id="rId107" display="https://bowling.lexerbowling.com/bowlingdemeyrin/ligueinternationale2024-2025-27/pl012.htm" xr:uid="{EF01B8C4-5AAB-483C-A7B5-89D0FD0B8900}"/>
    <hyperlink ref="N50" r:id="rId108" display="https://bowling.lexerbowling.com/bowlingdemeyrin/ligueinternationale2024-2025-27/pl071.htm" xr:uid="{F3B65BD3-326E-4665-948D-3735070BBA88}"/>
    <hyperlink ref="N12" r:id="rId109" display="https://bowling.lexerbowling.com/bowlingdemeyrin/ligueinternationale2024-2025-27/pl07C.htm" xr:uid="{0AC25246-08F4-4B56-8726-8846759807DF}"/>
    <hyperlink ref="N21" r:id="rId110" display="https://bowling.lexerbowling.com/bowlingdemeyrin/ligueinternationale2024-2025-27/pl06F.htm" xr:uid="{CCB0B24A-B1E8-43F9-B415-CF85AED9E10C}"/>
    <hyperlink ref="N24" r:id="rId111" display="https://bowling.lexerbowling.com/bowlingdemeyrin/ligueinternationale2024-2025-27/pl02C.htm" xr:uid="{1EBC48F4-0AAA-4C1A-AA3E-9211DA567E3F}"/>
    <hyperlink ref="N23" r:id="rId112" display="https://bowling.lexerbowling.com/bowlingdemeyrin/ligueinternationale2024-2025-27/pl077.htm" xr:uid="{A5DD49C0-99F0-4047-9600-088D6411F70F}"/>
    <hyperlink ref="N15" r:id="rId113" display="https://bowling.lexerbowling.com/bowlingdemeyrin/ligueinternationale2024-2025-27/pl01E.htm" xr:uid="{9CCDDCCE-C771-4569-A379-0032D8196392}"/>
    <hyperlink ref="N61" r:id="rId114" display="https://bowling.lexerbowling.com/bowlingdemeyrin/ligueinternationale2024-2025-27/pl069.htm" xr:uid="{6F6EF602-CAC3-42F8-848B-4819F421746F}"/>
    <hyperlink ref="N22" r:id="rId115" display="https://bowling.lexerbowling.com/bowlingdemeyrin/ligueinternationale2024-2025-27/pl028.htm" xr:uid="{2AEDF9FC-E047-4D13-B11D-C989814FF691}"/>
    <hyperlink ref="N13" r:id="rId116" display="https://bowling.lexerbowling.com/bowlingdemeyrin/ligueinternationale2024-2025-27/pl018.htm" xr:uid="{E97073AA-3E5D-498C-B2B6-70F8CA78A2F1}"/>
    <hyperlink ref="N5" r:id="rId117" display="https://bowling.lexerbowling.com/bowlingdemeyrin/ligueinternationale2024-2025-27/pl00C.htm" xr:uid="{D1380B77-A4B9-4AA6-A7E8-51D82F158575}"/>
    <hyperlink ref="N42" r:id="rId118" display="https://bowling.lexerbowling.com/bowlingdemeyrin/ligueinternationale2024-2025-27/pl007.htm" xr:uid="{4CFC40ED-C92D-446F-A1E5-CFC5526F9971}"/>
    <hyperlink ref="N58" r:id="rId119" display="https://bowling.lexerbowling.com/bowlingdemeyrin/ligueinternationale2024-2025-27/pl062.htm" xr:uid="{413DB012-7DA1-41CA-9DA5-441B83B40B75}"/>
    <hyperlink ref="N6" r:id="rId120" display="https://bowling.lexerbowling.com/bowlingdemeyrin/ligueinternationale2024-2025-27/pl07A.htm" xr:uid="{E2CA6944-583F-46E5-A616-5E2FA52FED73}"/>
    <hyperlink ref="N10" r:id="rId121" display="https://bowling.lexerbowling.com/bowlingdemeyrin/ligueinternationale2024-2025-27/pl070.htm" xr:uid="{5B45A3E7-8A42-4E48-BE4B-E35C0093D66E}"/>
    <hyperlink ref="N20" r:id="rId122" display="https://bowling.lexerbowling.com/bowlingdemeyrin/ligueinternationale2024-2025-27/pl024.htm" xr:uid="{FB4A27BC-DCA7-4A6E-9C9A-F38EA5649404}"/>
    <hyperlink ref="N8" r:id="rId123" display="https://bowling.lexerbowling.com/bowlingdemeyrin/ligueinternationale2024-2025-27/pl011.htm" xr:uid="{AA095C47-A1AB-4E4E-8CFD-7C70110B6710}"/>
    <hyperlink ref="N36" r:id="rId124" display="https://bowling.lexerbowling.com/bowlingdemeyrin/ligueinternationale2024-2025-27/pl048.htm" xr:uid="{33B523BC-819A-4EA9-BDC0-3C5B3F330534}"/>
    <hyperlink ref="N49" r:id="rId125" display="https://bowling.lexerbowling.com/bowlingdemeyrin/ligueinternationale2024-2025-27/pl054.htm" xr:uid="{E191B2EE-E9FF-4A79-9372-5D328F746C98}"/>
    <hyperlink ref="N56" r:id="rId126" display="https://bowling.lexerbowling.com/bowlingdemeyrin/ligueinternationale2024-2025-27/pl09A.htm" xr:uid="{58CF3D23-6965-4549-A00C-6FF0548CAAA0}"/>
    <hyperlink ref="N38" r:id="rId127" display="https://bowling.lexerbowling.com/bowlingdemeyrin/ligueinternationale2024-2025-27/pl09C.htm" xr:uid="{E08DD331-EE31-4872-A94E-C36AD34AD5FA}"/>
    <hyperlink ref="N17" r:id="rId128" display="https://bowling.lexerbowling.com/bowlingdemeyrin/ligueinternationale2024-2025-27/pl021.htm" xr:uid="{19B1B437-75A5-455C-974C-915AFA51161D}"/>
    <hyperlink ref="N45" r:id="rId129" display="https://bowling.lexerbowling.com/bowlingdemeyrin/ligueinternationale2024-2025-27/pl009.htm" xr:uid="{74386446-C41F-4077-964E-0C9104990FF1}"/>
    <hyperlink ref="N47" r:id="rId130" display="https://bowling.lexerbowling.com/bowlingdemeyrin/ligueinternationale2024-2025-27/pl04F.htm" xr:uid="{C5EEDD75-1B07-4EE3-B78B-F880B3A1E990}"/>
    <hyperlink ref="N27" r:id="rId131" display="https://bowling.lexerbowling.com/bowlingdemeyrin/ligueinternationale2024-2025-27/pl030.htm" xr:uid="{750E19CF-CB8E-4D05-8E07-FF160B29909A}"/>
    <hyperlink ref="N16" r:id="rId132" display="https://bowling.lexerbowling.com/bowlingdemeyrin/ligueinternationale2024-2025-27/pl074.htm" xr:uid="{6FDC625D-4F78-4C57-B941-15BBB4B5B00E}"/>
    <hyperlink ref="N37" r:id="rId133" display="https://bowling.lexerbowling.com/bowlingdemeyrin/ligueinternationale2024-2025-27/pl049.htm" xr:uid="{40493337-EE84-4970-9771-3A51FA3B30DE}"/>
    <hyperlink ref="N53" r:id="rId134" display="https://bowling.lexerbowling.com/bowlingdemeyrin/ligueinternationale2024-2025-27/pl05D.htm" xr:uid="{3C60E7DD-11F7-4744-8033-F624B97FB3CD}"/>
    <hyperlink ref="N57" r:id="rId135" display="https://bowling.lexerbowling.com/bowlingdemeyrin/ligueinternationale2024-2025-27/pl061.htm" xr:uid="{3DEBDC36-3A20-4AEE-8693-851608414435}"/>
    <hyperlink ref="N14" r:id="rId136" display="https://bowling.lexerbowling.com/bowlingdemeyrin/ligueinternationale2024-2025-27/pl01A.htm" xr:uid="{7A2F03E2-A713-40E9-AC15-AC0082155B41}"/>
    <hyperlink ref="N25" r:id="rId137" display="https://bowling.lexerbowling.com/bowlingdemeyrin/ligueinternationale2024-2025-27/pl06E.htm" xr:uid="{CDD2F00E-C651-430E-BC02-D8F62E3A405A}"/>
    <hyperlink ref="N40" r:id="rId138" display="https://bowling.lexerbowling.com/bowlingdemeyrin/ligueinternationale2024-2025-27/pl095.htm" xr:uid="{4978B08F-860E-493E-A10C-D41B03997992}"/>
    <hyperlink ref="N26" r:id="rId139" display="https://bowling.lexerbowling.com/bowlingdemeyrin/ligueinternationale2024-2025-27/pl02E.htm" xr:uid="{70920941-2FD5-43FF-8118-F7F781E78730}"/>
    <hyperlink ref="N52" r:id="rId140" display="https://bowling.lexerbowling.com/bowlingdemeyrin/ligueinternationale2024-2025-27/pl08D.htm" xr:uid="{60DB7612-2E54-4393-B86C-8F21433451BE}"/>
    <hyperlink ref="N41" r:id="rId141" display="https://bowling.lexerbowling.com/bowlingdemeyrin/ligueinternationale2024-2025-27/pl099.htm" xr:uid="{53861475-47BD-4C9B-AFF1-78B6494CFA93}"/>
    <hyperlink ref="N32" r:id="rId142" display="https://bowling.lexerbowling.com/bowlingdemeyrin/ligueinternationale2024-2025-27/pl03E.htm" xr:uid="{258C1524-E8CA-4E2A-80E6-61F382D4A5E0}"/>
    <hyperlink ref="N39" r:id="rId143" display="https://bowling.lexerbowling.com/bowlingdemeyrin/ligueinternationale2024-2025-27/pl097.htm" xr:uid="{CA4BB7D8-1F7D-4864-8C9D-946DB8D64D5C}"/>
    <hyperlink ref="N18" r:id="rId144" display="https://bowling.lexerbowling.com/bowlingdemeyrin/ligueinternationale2024-2025-27/pl022.htm" xr:uid="{22592250-4F42-4D9E-AA3E-C6404CFC0805}"/>
    <hyperlink ref="N55" r:id="rId145" display="https://bowling.lexerbowling.com/bowlingdemeyrin/ligueinternationale2024-2025-27/pl072.htm" xr:uid="{CE7D89DA-5B9E-41E7-9E6F-E9E92A236470}"/>
    <hyperlink ref="N34" r:id="rId146" display="https://bowling.lexerbowling.com/bowlingdemeyrin/ligueinternationale2024-2025-27/pl098.htm" xr:uid="{9772DB3B-FA8D-404B-B6A6-AC5F20CF1B31}"/>
    <hyperlink ref="N43" r:id="rId147" display="https://bowling.lexerbowling.com/bowlingdemeyrin/ligueinternationale2024-2025-27/pl08F.htm" xr:uid="{DC2B0B42-7EDE-4423-AE67-E837BD1D88C4}"/>
    <hyperlink ref="N4" r:id="rId148" display="https://bowling.lexerbowling.com/bowlingdemeyrin/ligueinternationale2024-2025-27/pl00B.htm" xr:uid="{F85A118D-7175-4FFF-88A5-ECEF1711C793}"/>
    <hyperlink ref="N59" r:id="rId149" display="https://bowling.lexerbowling.com/bowlingdemeyrin/ligueinternationale2024-2025-27/pl063.htm" xr:uid="{74BCC190-1CCA-4040-B531-FD28B437EC49}"/>
    <hyperlink ref="N48" r:id="rId150" display="https://bowling.lexerbowling.com/bowlingdemeyrin/ligueinternationale2024-2025-27/pl096.htm" xr:uid="{80E2B42A-D78E-4108-AD90-A06910F0C532}"/>
    <hyperlink ref="N33" r:id="rId151" display="https://bowling.lexerbowling.com/bowlingdemeyrin/ligueinternationale2024-2025-27/pl03F.htm" xr:uid="{87CF5F51-A637-4052-8F6C-17536B20E062}"/>
    <hyperlink ref="N11" r:id="rId152" display="https://bowling.lexerbowling.com/bowlingdemeyrin/ligueinternationale2024-2025-27/pl090.htm" xr:uid="{7510292F-084E-4472-B2F2-12D345638CF7}"/>
    <hyperlink ref="N28" r:id="rId153" display="https://bowling.lexerbowling.com/bowlingdemeyrin/ligueinternationale2024-2025-27/pl031.htm" xr:uid="{E6A23B17-F237-41B6-8E38-8B6CB532E021}"/>
    <hyperlink ref="N46" r:id="rId154" display="https://bowling.lexerbowling.com/bowlingdemeyrin/ligueinternationale2024-2025-27/pl094.htm" xr:uid="{1779C7B1-D304-43EA-A170-31702493FFE8}"/>
    <hyperlink ref="H46" r:id="rId155" display="https://bowling.lexerbowling.com/bowlingdemeyrin/ligueinternationale2024-2025-27/pl094.htm" xr:uid="{B2F6DDF1-EEE0-40F7-BD15-163496E51D48}"/>
    <hyperlink ref="B46" r:id="rId156" display="https://bowling.lexerbowling.com/bowlingdemeyrin/ligueinternationale2024-2025-27/pl094.htm" xr:uid="{F0F3BC05-01E5-41BC-A45C-AB287DE315B5}"/>
    <hyperlink ref="N60" r:id="rId157" display="https://bowling.lexerbowling.com/bowlingdemeyrin/ligueinternationale2024-2025-27/pl093.htm" xr:uid="{04A46225-2099-4461-858E-DC4EFA574C89}"/>
    <hyperlink ref="H60" r:id="rId158" display="https://bowling.lexerbowling.com/bowlingdemeyrin/ligueinternationale2024-2025-27/pl093.htm" xr:uid="{396800DA-8D40-4132-9896-8D4ED1756C4C}"/>
    <hyperlink ref="B60" r:id="rId159" display="https://bowling.lexerbowling.com/bowlingdemeyrin/ligueinternationale2024-2025-27/pl093.htm" xr:uid="{FB2F46FE-292E-4BE6-9CF0-8DD718A0FB11}"/>
    <hyperlink ref="N7" r:id="rId160" display="https://bowling.lexerbowling.com/bowlingdemeyrin/ligueinternationale2024-2025-27/pl010.htm" xr:uid="{D207FC04-310F-4F4C-A609-C282983DD89C}"/>
    <hyperlink ref="H7" r:id="rId161" display="https://bowling.lexerbowling.com/bowlingdemeyrin/ligueinternationale2024-2025-27/pl010.htm" xr:uid="{B0D49E3A-CAF4-414E-8991-70EFBF9EAF80}"/>
    <hyperlink ref="B7" r:id="rId162" display="https://bowling.lexerbowling.com/bowlingdemeyrin/ligueinternationale2024-2025-27/pl010.htm" xr:uid="{B8EE8696-77AF-47F2-9B4A-925430FA58FE}"/>
    <hyperlink ref="N44" r:id="rId163" display="https://bowling.lexerbowling.com/bowlingdemeyrin/ligueinternationale2024-2025-27/pl09E.htm" xr:uid="{BFB8CE5A-D1A3-43DD-9A3C-87DAD7145F52}"/>
    <hyperlink ref="H44" r:id="rId164" display="https://bowling.lexerbowling.com/bowlingdemeyrin/ligueinternationale2024-2025-27/pl09E.htm" xr:uid="{4B2F4E72-5C07-4CE8-8338-A4B87625D695}"/>
    <hyperlink ref="B44" r:id="rId165" display="https://bowling.lexerbowling.com/bowlingdemeyrin/ligueinternationale2024-2025-27/pl09E.htm" xr:uid="{49E7CF68-5618-41DB-A51C-AD1E8E3141AD}"/>
    <hyperlink ref="T21" r:id="rId166" display="https://bowling.lexerbowling.com/bowlingdemeyrin/ligueinternationale2024-2025-27/pl06F.htm" xr:uid="{E9C39A8D-32F3-46CC-9AE3-B7AFF0464A02}"/>
    <hyperlink ref="T23" r:id="rId167" display="https://bowling.lexerbowling.com/bowlingdemeyrin/ligueinternationale2024-2025-27/pl077.htm" xr:uid="{452D8E7E-F7DD-4E09-974D-082362D92B30}"/>
    <hyperlink ref="T9" r:id="rId168" display="https://bowling.lexerbowling.com/bowlingdemeyrin/ligueinternationale2024-2025-27/pl012.htm" xr:uid="{A1FED423-D5F9-4001-8D6F-F32638EC3362}"/>
    <hyperlink ref="T54" r:id="rId169" display="https://bowling.lexerbowling.com/bowlingdemeyrin/ligueinternationale2024-2025-27/pl09B.htm" xr:uid="{28569EBE-2E17-40FC-8969-8B5C43E12E44}"/>
    <hyperlink ref="T31" r:id="rId170" display="https://bowling.lexerbowling.com/bowlingdemeyrin/ligueinternationale2024-2025-27/pl03A.htm" xr:uid="{3F14C787-A545-437E-AF43-3BA92131D004}"/>
    <hyperlink ref="T35" r:id="rId171" display="https://bowling.lexerbowling.com/bowlingdemeyrin/ligueinternationale2024-2025-27/pl047.htm" xr:uid="{5707885B-4199-4B02-8E73-805449D708D4}"/>
    <hyperlink ref="T58" r:id="rId172" display="https://bowling.lexerbowling.com/bowlingdemeyrin/ligueinternationale2024-2025-27/pl062.htm" xr:uid="{2B654C9C-75A2-4B4A-B58B-DB223A58E664}"/>
    <hyperlink ref="T15" r:id="rId173" display="https://bowling.lexerbowling.com/bowlingdemeyrin/ligueinternationale2024-2025-27/pl01E.htm" xr:uid="{9BF2D04B-E2FF-47EF-8A6B-A9CC197F6B4F}"/>
    <hyperlink ref="T13" r:id="rId174" display="https://bowling.lexerbowling.com/bowlingdemeyrin/ligueinternationale2024-2025-27/pl018.htm" xr:uid="{3A2BBA2C-C3ED-4313-BDB1-5E41F23A066F}"/>
    <hyperlink ref="T12" r:id="rId175" display="https://bowling.lexerbowling.com/bowlingdemeyrin/ligueinternationale2024-2025-27/pl07C.htm" xr:uid="{79602954-48EE-4047-AEE2-76542B8156D8}"/>
    <hyperlink ref="T29" r:id="rId176" display="https://bowling.lexerbowling.com/bowlingdemeyrin/ligueinternationale2024-2025-27/pl09D.htm" xr:uid="{73929414-56AE-4D83-99EB-5B8D66F94CD6}"/>
    <hyperlink ref="T6" r:id="rId177" display="https://bowling.lexerbowling.com/bowlingdemeyrin/ligueinternationale2024-2025-27/pl07A.htm" xr:uid="{AA5894F8-B302-4EA5-96E9-7FAE4AEACD00}"/>
    <hyperlink ref="T50" r:id="rId178" display="https://bowling.lexerbowling.com/bowlingdemeyrin/ligueinternationale2024-2025-27/pl071.htm" xr:uid="{56FA2145-C202-4498-BF56-D997EE4043E9}"/>
    <hyperlink ref="T27" r:id="rId179" display="https://bowling.lexerbowling.com/bowlingdemeyrin/ligueinternationale2024-2025-27/pl030.htm" xr:uid="{CC959591-914D-4545-9153-4A521FF473D6}"/>
    <hyperlink ref="T28" r:id="rId180" display="https://bowling.lexerbowling.com/bowlingdemeyrin/ligueinternationale2024-2025-27/pl031.htm" xr:uid="{C5DE3306-8775-4BA8-BBD7-37C2B22B4DBF}"/>
    <hyperlink ref="T53" r:id="rId181" display="https://bowling.lexerbowling.com/bowlingdemeyrin/ligueinternationale2024-2025-27/pl05D.htm" xr:uid="{15D60170-3104-4D6E-A072-629D73B98E50}"/>
    <hyperlink ref="T24" r:id="rId182" display="https://bowling.lexerbowling.com/bowlingdemeyrin/ligueinternationale2024-2025-27/pl02C.htm" xr:uid="{465219A4-B78F-4348-A579-52D7572F7136}"/>
    <hyperlink ref="T61" r:id="rId183" display="https://bowling.lexerbowling.com/bowlingdemeyrin/ligueinternationale2024-2025-27/pl069.htm" xr:uid="{0AA00515-4E2F-4FA2-AB9B-953AB3C2CA2E}"/>
    <hyperlink ref="T20" r:id="rId184" display="https://bowling.lexerbowling.com/bowlingdemeyrin/ligueinternationale2024-2025-27/pl024.htm" xr:uid="{2E667B27-1A8D-4AA0-88C6-36E5BBAFB4D4}"/>
    <hyperlink ref="T5" r:id="rId185" display="https://bowling.lexerbowling.com/bowlingdemeyrin/ligueinternationale2024-2025-27/pl00C.htm" xr:uid="{AC883C9C-D006-4BBF-BDC6-66C5B9424F5A}"/>
    <hyperlink ref="T42" r:id="rId186" display="https://bowling.lexerbowling.com/bowlingdemeyrin/ligueinternationale2024-2025-27/pl007.htm" xr:uid="{8F035984-A6AD-465E-86A3-2882CA1D73D4}"/>
    <hyperlink ref="T11" r:id="rId187" display="https://bowling.lexerbowling.com/bowlingdemeyrin/ligueinternationale2024-2025-27/pl090.htm" xr:uid="{45E34896-587C-47B0-9B48-0CB280C4A2CC}"/>
    <hyperlink ref="T10" r:id="rId188" display="https://bowling.lexerbowling.com/bowlingdemeyrin/ligueinternationale2024-2025-27/pl070.htm" xr:uid="{FE2E5985-C99E-47D4-979C-3265BADCEB41}"/>
    <hyperlink ref="T8" r:id="rId189" display="https://bowling.lexerbowling.com/bowlingdemeyrin/ligueinternationale2024-2025-27/pl011.htm" xr:uid="{0CE8C954-995A-490B-8E8D-95A3785F5B73}"/>
    <hyperlink ref="T38" r:id="rId190" display="https://bowling.lexerbowling.com/bowlingdemeyrin/ligueinternationale2024-2025-27/pl09C.htm" xr:uid="{E50797AE-ABFE-4663-ACF1-1E07C5E52B6D}"/>
    <hyperlink ref="T17" r:id="rId191" display="https://bowling.lexerbowling.com/bowlingdemeyrin/ligueinternationale2024-2025-27/pl021.htm" xr:uid="{0FF8DC68-8D86-4130-BD77-D8ECA7050740}"/>
    <hyperlink ref="T36" r:id="rId192" display="https://bowling.lexerbowling.com/bowlingdemeyrin/ligueinternationale2024-2025-27/pl048.htm" xr:uid="{AEFFF90A-16F9-4314-A704-1DF420385B8C}"/>
    <hyperlink ref="T22" r:id="rId193" display="https://bowling.lexerbowling.com/bowlingdemeyrin/ligueinternationale2024-2025-27/pl028.htm" xr:uid="{3D5F9419-15D5-45A9-9157-AE215097A3F7}"/>
    <hyperlink ref="T16" r:id="rId194" display="https://bowling.lexerbowling.com/bowlingdemeyrin/ligueinternationale2024-2025-27/pl074.htm" xr:uid="{C3C25DD1-3485-463A-BCB9-10AE10556D4E}"/>
    <hyperlink ref="T56" r:id="rId195" display="https://bowling.lexerbowling.com/bowlingdemeyrin/ligueinternationale2024-2025-27/pl09A.htm" xr:uid="{F43BD7E3-58A8-48F5-AC71-B722600E6FB9}"/>
    <hyperlink ref="T32" r:id="rId196" display="https://bowling.lexerbowling.com/bowlingdemeyrin/ligueinternationale2024-2025-27/pl03E.htm" xr:uid="{FA144635-2A3F-4049-8BA9-DBA4214422FD}"/>
    <hyperlink ref="T40" r:id="rId197" display="https://bowling.lexerbowling.com/bowlingdemeyrin/ligueinternationale2024-2025-27/pl095.htm" xr:uid="{B7A15E86-8D59-483B-B15D-4C57482C0F21}"/>
    <hyperlink ref="T49" r:id="rId198" display="https://bowling.lexerbowling.com/bowlingdemeyrin/ligueinternationale2024-2025-27/pl054.htm" xr:uid="{BDE51678-EFA0-4575-8A28-679AD75F6DD9}"/>
    <hyperlink ref="T57" r:id="rId199" display="https://bowling.lexerbowling.com/bowlingdemeyrin/ligueinternationale2024-2025-27/pl061.htm" xr:uid="{638C00F5-2EA6-4E07-BB2F-B71284E3AEBD}"/>
    <hyperlink ref="T37" r:id="rId200" display="https://bowling.lexerbowling.com/bowlingdemeyrin/ligueinternationale2024-2025-27/pl049.htm" xr:uid="{E15005DF-2F91-4A90-B901-A16D756CCEDB}"/>
    <hyperlink ref="T26" r:id="rId201" display="https://bowling.lexerbowling.com/bowlingdemeyrin/ligueinternationale2024-2025-27/pl02E.htm" xr:uid="{A1392BC7-5EE3-4B71-9E7C-C3446FB871D0}"/>
    <hyperlink ref="T25" r:id="rId202" display="https://bowling.lexerbowling.com/bowlingdemeyrin/ligueinternationale2024-2025-27/pl06E.htm" xr:uid="{EBCE5410-031C-4C48-AA53-02832E12639B}"/>
    <hyperlink ref="T39" r:id="rId203" display="https://bowling.lexerbowling.com/bowlingdemeyrin/ligueinternationale2024-2025-27/pl097.htm" xr:uid="{281C0826-EC8A-4E6F-9878-3E8FF8DAA247}"/>
    <hyperlink ref="T52" r:id="rId204" display="https://bowling.lexerbowling.com/bowlingdemeyrin/ligueinternationale2024-2025-27/pl08D.htm" xr:uid="{A8B0FB5B-E832-489F-9428-D41C0D22FB22}"/>
    <hyperlink ref="T7" r:id="rId205" display="https://bowling.lexerbowling.com/bowlingdemeyrin/ligueinternationale2024-2025-27/pl010.htm" xr:uid="{D970BE76-E6DB-45E6-9A2C-BE165B2A5832}"/>
    <hyperlink ref="T34" r:id="rId206" display="https://bowling.lexerbowling.com/bowlingdemeyrin/ligueinternationale2024-2025-27/pl098.htm" xr:uid="{A5C0B92A-4B5F-47F3-95FA-9679A5EEA782}"/>
    <hyperlink ref="T14" r:id="rId207" display="https://bowling.lexerbowling.com/bowlingdemeyrin/ligueinternationale2024-2025-27/pl01A.htm" xr:uid="{4CEED6CB-8B72-470C-A63B-4A81350B010D}"/>
    <hyperlink ref="T47" r:id="rId208" display="https://bowling.lexerbowling.com/bowlingdemeyrin/ligueinternationale2024-2025-27/pl04F.htm" xr:uid="{AE084291-39AB-44FD-87F2-1566C7FA1B4B}"/>
    <hyperlink ref="T45" r:id="rId209" display="https://bowling.lexerbowling.com/bowlingdemeyrin/ligueinternationale2024-2025-27/pl009.htm" xr:uid="{13B1A4D7-843B-4E82-A9AF-51067CF344DF}"/>
    <hyperlink ref="T41" r:id="rId210" display="https://bowling.lexerbowling.com/bowlingdemeyrin/ligueinternationale2024-2025-27/pl099.htm" xr:uid="{33AD3405-389B-4696-B413-4D93482CA4DB}"/>
    <hyperlink ref="T60" r:id="rId211" display="https://bowling.lexerbowling.com/bowlingdemeyrin/ligueinternationale2024-2025-27/pl093.htm" xr:uid="{DA9DD992-4B1E-43F1-81A6-4ACCF6D17CFC}"/>
    <hyperlink ref="T18" r:id="rId212" display="https://bowling.lexerbowling.com/bowlingdemeyrin/ligueinternationale2024-2025-27/pl022.htm" xr:uid="{99C970D4-A39E-4337-B3BA-3F94D86FC1D0}"/>
    <hyperlink ref="T46" r:id="rId213" display="https://bowling.lexerbowling.com/bowlingdemeyrin/ligueinternationale2024-2025-27/pl094.htm" xr:uid="{0E8CC3F5-22BF-4EA2-9858-5A60837DE9D4}"/>
    <hyperlink ref="T55" r:id="rId214" display="https://bowling.lexerbowling.com/bowlingdemeyrin/ligueinternationale2024-2025-27/pl072.htm" xr:uid="{1F54E175-E3AD-4FB4-A80D-FDA1F7C188CE}"/>
    <hyperlink ref="T44" r:id="rId215" display="https://bowling.lexerbowling.com/bowlingdemeyrin/ligueinternationale2024-2025-27/pl09E.htm" xr:uid="{11645B49-18CA-4F51-812C-5214CF2A058A}"/>
    <hyperlink ref="T43" r:id="rId216" display="https://bowling.lexerbowling.com/bowlingdemeyrin/ligueinternationale2024-2025-27/pl08F.htm" xr:uid="{C2ADFB08-9835-4FCD-800A-3FCC2DF905FE}"/>
    <hyperlink ref="T59" r:id="rId217" display="https://bowling.lexerbowling.com/bowlingdemeyrin/ligueinternationale2024-2025-27/pl063.htm" xr:uid="{18830233-8217-42E1-94A7-401811975811}"/>
    <hyperlink ref="T4" r:id="rId218" display="https://bowling.lexerbowling.com/bowlingdemeyrin/ligueinternationale2024-2025-27/pl00B.htm" xr:uid="{2C6DEDEB-435F-42E9-9B7C-84E971F5F470}"/>
    <hyperlink ref="T48" r:id="rId219" display="https://bowling.lexerbowling.com/bowlingdemeyrin/ligueinternationale2024-2025-27/pl096.htm" xr:uid="{4D0431FF-9480-4969-A8C6-E457A79934DE}"/>
    <hyperlink ref="T33" r:id="rId220" display="https://bowling.lexerbowling.com/bowlingdemeyrin/ligueinternationale2024-2025-27/pl03F.htm" xr:uid="{FF68654F-F0D8-4BD5-999C-6B8661BD8216}"/>
    <hyperlink ref="T19" r:id="rId221" display="https://bowling.lexerbowling.com/bowlingdemeyrin/ligueinternationale2024-2025-27/pl09F.htm" xr:uid="{38D2CD8B-FD9F-4327-B16D-C1CA0B44AC21}"/>
    <hyperlink ref="N19" r:id="rId222" display="https://bowling.lexerbowling.com/bowlingdemeyrin/ligueinternationale2024-2025-27/pl09F.htm" xr:uid="{80DE8B8D-F8A7-4227-8E11-4754E5137736}"/>
    <hyperlink ref="H19" r:id="rId223" display="https://bowling.lexerbowling.com/bowlingdemeyrin/ligueinternationale2024-2025-27/pl09F.htm" xr:uid="{86B3571E-C2E5-4C43-A101-1A3E88EA270B}"/>
    <hyperlink ref="B19" r:id="rId224" display="https://bowling.lexerbowling.com/bowlingdemeyrin/ligueinternationale2024-2025-27/pl09F.htm" xr:uid="{2A83D1FA-FE68-4829-8C30-1BD7CFDD1DB0}"/>
    <hyperlink ref="T51" r:id="rId225" display="https://bowling.lexerbowling.com/bowlingdemeyrin/ligueinternationale2024-2025-27/pl0A0.htm" xr:uid="{52A7BCEF-6B79-4C95-AC37-DDA7EC5D0889}"/>
    <hyperlink ref="N51" r:id="rId226" display="https://bowling.lexerbowling.com/bowlingdemeyrin/ligueinternationale2024-2025-27/pl0A0.htm" xr:uid="{61287253-80BB-48D3-BA79-A609F0FC4C39}"/>
    <hyperlink ref="H51" r:id="rId227" display="https://bowling.lexerbowling.com/bowlingdemeyrin/ligueinternationale2024-2025-27/pl0A0.htm" xr:uid="{2AFCE1DC-B839-4013-9E41-A9BEF9F0FA5E}"/>
    <hyperlink ref="B51" r:id="rId228" display="https://bowling.lexerbowling.com/bowlingdemeyrin/ligueinternationale2024-2025-27/pl0A0.htm" xr:uid="{416B50FC-0BB0-4A8E-A830-8115EA4A0001}"/>
    <hyperlink ref="AJ28" r:id="rId229" display="https://bowling.lexerbowling.com/bowlingdemeyrin/ligueinternationale2024-2025-27/pl03F.htm" xr:uid="{92EAD043-D503-456D-A3B0-9410619910C4}"/>
    <hyperlink ref="AJ41" r:id="rId230" display="https://bowling.lexerbowling.com/bowlingdemeyrin/ligueinternationale2024-2025-27/pl096.htm" xr:uid="{C0B1BE6E-614B-465F-822C-E5C679D1C3DA}"/>
    <hyperlink ref="AJ51" r:id="rId231" display="https://bowling.lexerbowling.com/bowlingdemeyrin/ligueinternationale2024-2025-27/pl063.htm" xr:uid="{857472E6-F568-4771-8825-A42CECBF8FB7}"/>
    <hyperlink ref="AJ4" r:id="rId232" display="https://bowling.lexerbowling.com/bowlingdemeyrin/ligueinternationale2024-2025-27/pl00B.htm" xr:uid="{4AC2A173-D4EA-41CE-BA42-907D746EFEF1}"/>
    <hyperlink ref="AJ38" r:id="rId233" display="https://bowling.lexerbowling.com/bowlingdemeyrin/ligueinternationale2024-2025-27/pl08F.htm" xr:uid="{95E30600-0894-4551-A0C2-A15B256F51DE}"/>
    <hyperlink ref="AJ29" r:id="rId234" display="https://bowling.lexerbowling.com/bowlingdemeyrin/ligueinternationale2024-2025-27/pl098.htm" xr:uid="{BB28F1B9-1541-4CF3-AFC1-B248D857F46B}"/>
    <hyperlink ref="AJ47" r:id="rId235" display="https://bowling.lexerbowling.com/bowlingdemeyrin/ligueinternationale2024-2025-27/pl072.htm" xr:uid="{3DFFC86D-434F-4A31-AE2B-FA78D3BC6494}"/>
    <hyperlink ref="AJ16" r:id="rId236" display="https://bowling.lexerbowling.com/bowlingdemeyrin/ligueinternationale2024-2025-27/pl022.htm" xr:uid="{4A1FC935-B8BA-4C82-8829-6CD4E2924766}"/>
    <hyperlink ref="AJ34" r:id="rId237" display="https://bowling.lexerbowling.com/bowlingdemeyrin/ligueinternationale2024-2025-27/pl097.htm" xr:uid="{AD8FDF91-0A05-48AA-9FA0-776B8809B885}"/>
    <hyperlink ref="AJ27" r:id="rId238" display="https://bowling.lexerbowling.com/bowlingdemeyrin/ligueinternationale2024-2025-27/pl03E.htm" xr:uid="{54FD3ECE-3B37-43EF-B2B0-92E93299B0E4}"/>
    <hyperlink ref="AJ36" r:id="rId239" display="https://bowling.lexerbowling.com/bowlingdemeyrin/ligueinternationale2024-2025-27/pl099.htm" xr:uid="{C1C5A38C-8AFB-44E2-A097-E4016CF313D7}"/>
    <hyperlink ref="AJ44" r:id="rId240" display="https://bowling.lexerbowling.com/bowlingdemeyrin/ligueinternationale2024-2025-27/pl08D.htm" xr:uid="{424614AD-F476-4719-8139-DC17E727C4DC}"/>
    <hyperlink ref="AJ23" r:id="rId241" display="https://bowling.lexerbowling.com/bowlingdemeyrin/ligueinternationale2024-2025-27/pl02E.htm" xr:uid="{7361BD56-D384-4541-940E-74E271D29A68}"/>
    <hyperlink ref="AJ35" r:id="rId242" display="https://bowling.lexerbowling.com/bowlingdemeyrin/ligueinternationale2024-2025-27/pl095.htm" xr:uid="{19C81794-F642-4240-AB27-B3C544D4C026}"/>
    <hyperlink ref="AJ22" r:id="rId243" display="https://bowling.lexerbowling.com/bowlingdemeyrin/ligueinternationale2024-2025-27/pl06E.htm" xr:uid="{E6FEF479-9722-42C3-9FDA-D9AF65137DC4}"/>
    <hyperlink ref="AJ12" r:id="rId244" display="https://bowling.lexerbowling.com/bowlingdemeyrin/ligueinternationale2024-2025-27/pl01A.htm" xr:uid="{72CB9D9C-8F82-47EC-8951-8717B736526C}"/>
    <hyperlink ref="AJ49" r:id="rId245" display="https://bowling.lexerbowling.com/bowlingdemeyrin/ligueinternationale2024-2025-27/pl061.htm" xr:uid="{0DF6AA37-9506-481B-912F-D893D34F7FF1}"/>
    <hyperlink ref="AJ45" r:id="rId246" display="https://bowling.lexerbowling.com/bowlingdemeyrin/ligueinternationale2024-2025-27/pl05D.htm" xr:uid="{F66926EF-261E-4E40-A5A5-5057D8A18F70}"/>
    <hyperlink ref="AJ32" r:id="rId247" display="https://bowling.lexerbowling.com/bowlingdemeyrin/ligueinternationale2024-2025-27/pl049.htm" xr:uid="{F3CE718C-214C-4FCA-A381-3FFDC65FC2B8}"/>
    <hyperlink ref="AJ14" r:id="rId248" display="https://bowling.lexerbowling.com/bowlingdemeyrin/ligueinternationale2024-2025-27/pl074.htm" xr:uid="{B8B7E94C-2BB7-4C77-9B71-225804624040}"/>
    <hyperlink ref="AJ24" r:id="rId249" display="https://bowling.lexerbowling.com/bowlingdemeyrin/ligueinternationale2024-2025-27/pl030.htm" xr:uid="{D8667110-7CE1-40F9-9E74-1C768E84984B}"/>
    <hyperlink ref="AJ40" r:id="rId250" display="https://bowling.lexerbowling.com/bowlingdemeyrin/ligueinternationale2024-2025-27/pl04F.htm" xr:uid="{6E775CFE-7321-4C46-976B-AED3C4C3E5DD}"/>
    <hyperlink ref="AJ39" r:id="rId251" display="https://bowling.lexerbowling.com/bowlingdemeyrin/ligueinternationale2024-2025-27/pl009.htm" xr:uid="{7568966C-F4F8-4075-8F04-DFA933D603BF}"/>
    <hyperlink ref="AJ15" r:id="rId252" display="https://bowling.lexerbowling.com/bowlingdemeyrin/ligueinternationale2024-2025-27/pl021.htm" xr:uid="{2F420C4F-7A71-410E-A11D-DD10254AC976}"/>
    <hyperlink ref="AJ33" r:id="rId253" display="https://bowling.lexerbowling.com/bowlingdemeyrin/ligueinternationale2024-2025-27/pl09C.htm" xr:uid="{0F185862-00F5-45C7-B8A9-3BDB56D6F6E5}"/>
    <hyperlink ref="AJ48" r:id="rId254" display="https://bowling.lexerbowling.com/bowlingdemeyrin/ligueinternationale2024-2025-27/pl09A.htm" xr:uid="{CFBDCA05-7BEB-4FE3-8170-12ECEB937499}"/>
    <hyperlink ref="AJ42" r:id="rId255" display="https://bowling.lexerbowling.com/bowlingdemeyrin/ligueinternationale2024-2025-27/pl054.htm" xr:uid="{6C94481D-F0D7-4CD7-8D8C-19E7D7C5C778}"/>
    <hyperlink ref="AJ31" r:id="rId256" display="https://bowling.lexerbowling.com/bowlingdemeyrin/ligueinternationale2024-2025-27/pl048.htm" xr:uid="{1E47CA8D-F70C-4C5C-8CFE-6B7A3D2003C6}"/>
    <hyperlink ref="AJ7" r:id="rId257" display="https://bowling.lexerbowling.com/bowlingdemeyrin/ligueinternationale2024-2025-27/pl011.htm" xr:uid="{FB309BAD-3850-40E3-92B8-13169594066F}"/>
    <hyperlink ref="AJ17" r:id="rId258" display="https://bowling.lexerbowling.com/bowlingdemeyrin/ligueinternationale2024-2025-27/pl024.htm" xr:uid="{5038B51C-2127-43F5-A061-A0F2088FC753}"/>
    <hyperlink ref="AJ9" r:id="rId259" display="https://bowling.lexerbowling.com/bowlingdemeyrin/ligueinternationale2024-2025-27/pl070.htm" xr:uid="{DD1BF5D8-077C-4667-9097-C0E03581A53D}"/>
    <hyperlink ref="AJ6" r:id="rId260" display="https://bowling.lexerbowling.com/bowlingdemeyrin/ligueinternationale2024-2025-27/pl07A.htm" xr:uid="{6FC99DDA-C51E-448F-B922-3C9E5C1F2130}"/>
    <hyperlink ref="AJ50" r:id="rId261" display="https://bowling.lexerbowling.com/bowlingdemeyrin/ligueinternationale2024-2025-27/pl062.htm" xr:uid="{EBB10FB1-D62E-442B-A6FB-8E4F6A8CBBC4}"/>
    <hyperlink ref="AJ37" r:id="rId262" display="https://bowling.lexerbowling.com/bowlingdemeyrin/ligueinternationale2024-2025-27/pl007.htm" xr:uid="{03B96C4F-A1BC-41C7-B9D9-A0EC02E0D7F0}"/>
    <hyperlink ref="AJ5" r:id="rId263" display="https://bowling.lexerbowling.com/bowlingdemeyrin/ligueinternationale2024-2025-27/pl00C.htm" xr:uid="{73C731B6-937C-40C8-A3B1-7DD9D6A8FD8F}"/>
    <hyperlink ref="AJ11" r:id="rId264" display="https://bowling.lexerbowling.com/bowlingdemeyrin/ligueinternationale2024-2025-27/pl018.htm" xr:uid="{317B9D8A-7786-4EBE-B2E1-46773C7B442F}"/>
    <hyperlink ref="AJ19" r:id="rId265" display="https://bowling.lexerbowling.com/bowlingdemeyrin/ligueinternationale2024-2025-27/pl028.htm" xr:uid="{70500819-7DA8-472B-883F-06AD5DD18DDF}"/>
    <hyperlink ref="AJ52" r:id="rId266" display="https://bowling.lexerbowling.com/bowlingdemeyrin/ligueinternationale2024-2025-27/pl069.htm" xr:uid="{CB4990C9-8940-4EF2-829A-5335F89B891B}"/>
    <hyperlink ref="AJ13" r:id="rId267" display="https://bowling.lexerbowling.com/bowlingdemeyrin/ligueinternationale2024-2025-27/pl01E.htm" xr:uid="{5CB10DD7-DFCB-46C7-A3CB-881E20775286}"/>
    <hyperlink ref="AJ20" r:id="rId268" display="https://bowling.lexerbowling.com/bowlingdemeyrin/ligueinternationale2024-2025-27/pl077.htm" xr:uid="{2E9717BF-CB95-4420-86D6-4BD853717780}"/>
    <hyperlink ref="AJ21" r:id="rId269" display="https://bowling.lexerbowling.com/bowlingdemeyrin/ligueinternationale2024-2025-27/pl02C.htm" xr:uid="{7909B127-183A-455E-A172-7A5D86E682E8}"/>
    <hyperlink ref="AJ18" r:id="rId270" display="https://bowling.lexerbowling.com/bowlingdemeyrin/ligueinternationale2024-2025-27/pl06F.htm" xr:uid="{5FC2BAF0-FE73-4436-A5A4-AB140BEC2E39}"/>
    <hyperlink ref="AJ10" r:id="rId271" display="https://bowling.lexerbowling.com/bowlingdemeyrin/ligueinternationale2024-2025-27/pl07C.htm" xr:uid="{5E73B84A-9D63-434D-8B7A-8A153A289464}"/>
    <hyperlink ref="AJ43" r:id="rId272" display="https://bowling.lexerbowling.com/bowlingdemeyrin/ligueinternationale2024-2025-27/pl071.htm" xr:uid="{5A7A82A7-DF22-40F3-920D-D265C8590EF9}"/>
    <hyperlink ref="AJ8" r:id="rId273" display="https://bowling.lexerbowling.com/bowlingdemeyrin/ligueinternationale2024-2025-27/pl012.htm" xr:uid="{547AA582-D066-4661-AD8D-9F62767C1805}"/>
    <hyperlink ref="AJ30" r:id="rId274" display="https://bowling.lexerbowling.com/bowlingdemeyrin/ligueinternationale2024-2025-27/pl047.htm" xr:uid="{6603F618-E4B8-401D-AB8B-4DCC797EC345}"/>
    <hyperlink ref="AJ26" r:id="rId275" display="https://bowling.lexerbowling.com/bowlingdemeyrin/ligueinternationale2024-2025-27/pl03A.htm" xr:uid="{273A75FD-FF7C-4C66-B7E7-EED2AEB979DE}"/>
    <hyperlink ref="AJ25" r:id="rId276" display="https://bowling.lexerbowling.com/bowlingdemeyrin/ligueinternationale2024-2025-27/pl09D.htm" xr:uid="{D611B4A3-458F-4CF4-A094-A4C12AC1B8CF}"/>
    <hyperlink ref="AJ46" r:id="rId277" display="https://bowling.lexerbowling.com/bowlingdemeyrin/ligueinternationale2024-2025-27/pl09B.htm" xr:uid="{BF118D9F-C2B4-442E-9FB4-8293F38CF598}"/>
    <hyperlink ref="T30" r:id="rId278" display="https://bowling.lexerbowling.com/bowlingdemeyrin/ligueinternationale2024-2025-27/pl0A1.htm" xr:uid="{7AD52E7D-C465-4E93-A47E-F31D9B416447}"/>
    <hyperlink ref="N30" r:id="rId279" display="https://bowling.lexerbowling.com/bowlingdemeyrin/ligueinternationale2024-2025-27/pl0A1.htm" xr:uid="{B830AF56-1066-44C9-87BF-FEB1C78695FE}"/>
    <hyperlink ref="H30" r:id="rId280" display="https://bowling.lexerbowling.com/bowlingdemeyrin/ligueinternationale2024-2025-27/pl0A1.htm" xr:uid="{B21235CE-16AF-4097-9523-A05EAF6E9D41}"/>
    <hyperlink ref="B30" r:id="rId281" display="https://bowling.lexerbowling.com/bowlingdemeyrin/ligueinternationale2024-2025-27/pl0A1.htm" xr:uid="{012C204E-6141-4DF7-B7B8-FECFC8D99ACC}"/>
    <hyperlink ref="Z21" r:id="rId282" display="https://bowling.lexerbowling.com/bowlingdemeyrin/ligueinternationale2024-2025-27/pl06F.htm" xr:uid="{0129E44D-B3B3-4F48-88BB-5C179906AE23}"/>
    <hyperlink ref="Z9" r:id="rId283" display="https://bowling.lexerbowling.com/bowlingdemeyrin/ligueinternationale2024-2025-27/pl012.htm" xr:uid="{2FDF500E-5738-4F99-93F2-B9A1124217BE}"/>
    <hyperlink ref="Z23" r:id="rId284" display="https://bowling.lexerbowling.com/bowlingdemeyrin/ligueinternationale2024-2025-27/pl077.htm" xr:uid="{29463513-DA7C-4A3C-817F-75664E9798EF}"/>
    <hyperlink ref="Z24" r:id="rId285" display="https://bowling.lexerbowling.com/bowlingdemeyrin/ligueinternationale2024-2025-27/pl02C.htm" xr:uid="{7C0C47DB-0ACC-41E5-B80B-66C2564010B8}"/>
    <hyperlink ref="Z54" r:id="rId286" display="https://bowling.lexerbowling.com/bowlingdemeyrin/ligueinternationale2024-2025-27/pl09B.htm" xr:uid="{04411562-224D-45E2-A77D-91EF34EB2A5F}"/>
    <hyperlink ref="Z31" r:id="rId287" display="https://bowling.lexerbowling.com/bowlingdemeyrin/ligueinternationale2024-2025-27/pl03A.htm" xr:uid="{A3FFE7DE-4343-4F8D-BE5F-374F42E26F0F}"/>
    <hyperlink ref="Z15" r:id="rId288" display="https://bowling.lexerbowling.com/bowlingdemeyrin/ligueinternationale2024-2025-27/pl01E.htm" xr:uid="{6653C470-D08F-4E15-9F3F-ECCA6F74C66A}"/>
    <hyperlink ref="Z12" r:id="rId289" display="https://bowling.lexerbowling.com/bowlingdemeyrin/ligueinternationale2024-2025-27/pl07C.htm" xr:uid="{B35089A4-54A6-447D-8B30-E19CF58D9EAC}"/>
    <hyperlink ref="Z35" r:id="rId290" display="https://bowling.lexerbowling.com/bowlingdemeyrin/ligueinternationale2024-2025-27/pl047.htm" xr:uid="{12025336-D15E-4470-B132-AFC0DF95B518}"/>
    <hyperlink ref="Z13" r:id="rId291" display="https://bowling.lexerbowling.com/bowlingdemeyrin/ligueinternationale2024-2025-27/pl018.htm" xr:uid="{F2AC1BD2-40A7-457C-AE44-D9BDBB8A00D5}"/>
    <hyperlink ref="Z29" r:id="rId292" display="https://bowling.lexerbowling.com/bowlingdemeyrin/ligueinternationale2024-2025-27/pl09D.htm" xr:uid="{E2878CDE-880D-428E-87C1-83DB0C68760F}"/>
    <hyperlink ref="Z6" r:id="rId293" display="https://bowling.lexerbowling.com/bowlingdemeyrin/ligueinternationale2024-2025-27/pl07A.htm" xr:uid="{34EC79A1-B21F-45C6-8892-17C31DCF648B}"/>
    <hyperlink ref="Z61" r:id="rId294" display="https://bowling.lexerbowling.com/bowlingdemeyrin/ligueinternationale2024-2025-27/pl069.htm" xr:uid="{A5163EB4-623E-45D3-9800-2100D87C1FBE}"/>
    <hyperlink ref="Z50" r:id="rId295" display="https://bowling.lexerbowling.com/bowlingdemeyrin/ligueinternationale2024-2025-27/pl071.htm" xr:uid="{8FE9B3EF-BABA-4E4E-A05D-4C2D3410136A}"/>
    <hyperlink ref="Z42" r:id="rId296" display="https://bowling.lexerbowling.com/bowlingdemeyrin/ligueinternationale2024-2025-27/pl007.htm" xr:uid="{B0B87721-2407-4DBC-AA41-1BA9D5B0D403}"/>
    <hyperlink ref="Z28" r:id="rId297" display="https://bowling.lexerbowling.com/bowlingdemeyrin/ligueinternationale2024-2025-27/pl031.htm" xr:uid="{FB2E0312-5954-437F-89A7-738E49BEE552}"/>
    <hyperlink ref="Z27" r:id="rId298" display="https://bowling.lexerbowling.com/bowlingdemeyrin/ligueinternationale2024-2025-27/pl030.htm" xr:uid="{8EE81351-30D8-45A2-97DD-D18A98EFFC97}"/>
    <hyperlink ref="Z11" r:id="rId299" display="https://bowling.lexerbowling.com/bowlingdemeyrin/ligueinternationale2024-2025-27/pl090.htm" xr:uid="{D1FFD988-544E-4BDC-91BE-3DBDBED2706A}"/>
    <hyperlink ref="Z20" r:id="rId300" display="https://bowling.lexerbowling.com/bowlingdemeyrin/ligueinternationale2024-2025-27/pl024.htm" xr:uid="{274CFEE2-8443-445B-908F-B5D7E127521F}"/>
    <hyperlink ref="Z38" r:id="rId301" display="https://bowling.lexerbowling.com/bowlingdemeyrin/ligueinternationale2024-2025-27/pl09C.htm" xr:uid="{F66AA6C6-B4A4-44AD-92AD-BDBA39865DF3}"/>
    <hyperlink ref="Z53" r:id="rId302" display="https://bowling.lexerbowling.com/bowlingdemeyrin/ligueinternationale2024-2025-27/pl05D.htm" xr:uid="{6C63720E-650B-4252-8FC8-5B382F0D983A}"/>
    <hyperlink ref="Z58" r:id="rId303" display="https://bowling.lexerbowling.com/bowlingdemeyrin/ligueinternationale2024-2025-27/pl062.htm" xr:uid="{B609FED4-FC72-415C-B871-A1D351E9E281}"/>
    <hyperlink ref="Z5" r:id="rId304" display="https://bowling.lexerbowling.com/bowlingdemeyrin/ligueinternationale2024-2025-27/pl00C.htm" xr:uid="{5ACFC91B-86DB-4FA3-8D58-9E4B950DD4FF}"/>
    <hyperlink ref="Z10" r:id="rId305" display="https://bowling.lexerbowling.com/bowlingdemeyrin/ligueinternationale2024-2025-27/pl070.htm" xr:uid="{9D32016B-1041-41E7-8256-F4B57D42B37B}"/>
    <hyperlink ref="Z36" r:id="rId306" display="https://bowling.lexerbowling.com/bowlingdemeyrin/ligueinternationale2024-2025-27/pl048.htm" xr:uid="{5774E1D0-6150-4A0E-9B38-0562F0634AF7}"/>
    <hyperlink ref="Z8" r:id="rId307" display="https://bowling.lexerbowling.com/bowlingdemeyrin/ligueinternationale2024-2025-27/pl011.htm" xr:uid="{E0FBFBDA-DA59-4DF8-9BA4-5500D95CABA1}"/>
    <hyperlink ref="Z49" r:id="rId308" display="https://bowling.lexerbowling.com/bowlingdemeyrin/ligueinternationale2024-2025-27/pl054.htm" xr:uid="{93B5CA5F-113C-4A37-A065-8AFC2452500E}"/>
    <hyperlink ref="Z17" r:id="rId309" display="https://bowling.lexerbowling.com/bowlingdemeyrin/ligueinternationale2024-2025-27/pl021.htm" xr:uid="{67DA1915-FBFF-442F-9733-7482F7C964EC}"/>
    <hyperlink ref="Z51" r:id="rId310" display="https://bowling.lexerbowling.com/bowlingdemeyrin/ligueinternationale2024-2025-27/pl0A0.htm" xr:uid="{7FCE3D4E-733C-45DF-B638-883BFA17E756}"/>
    <hyperlink ref="Z57" r:id="rId311" display="https://bowling.lexerbowling.com/bowlingdemeyrin/ligueinternationale2024-2025-27/pl061.htm" xr:uid="{1410DBC1-7A03-4641-9A0C-3C9BE07FCD4F}"/>
    <hyperlink ref="Z56" r:id="rId312" display="https://bowling.lexerbowling.com/bowlingdemeyrin/ligueinternationale2024-2025-27/pl09A.htm" xr:uid="{26E7C4CB-A087-4D79-8C3E-939112CBD7A0}"/>
    <hyperlink ref="Z26" r:id="rId313" display="https://bowling.lexerbowling.com/bowlingdemeyrin/ligueinternationale2024-2025-27/pl02E.htm" xr:uid="{B064F25E-D491-43DD-9A3E-219E7652E8E7}"/>
    <hyperlink ref="Z16" r:id="rId314" display="https://bowling.lexerbowling.com/bowlingdemeyrin/ligueinternationale2024-2025-27/pl074.htm" xr:uid="{2BAC2581-E5CB-49AE-B085-C3F686F1A363}"/>
    <hyperlink ref="Z37" r:id="rId315" display="https://bowling.lexerbowling.com/bowlingdemeyrin/ligueinternationale2024-2025-27/pl049.htm" xr:uid="{EE754112-94CC-4CED-B3F5-B96E61B9DA20}"/>
    <hyperlink ref="Z22" r:id="rId316" display="https://bowling.lexerbowling.com/bowlingdemeyrin/ligueinternationale2024-2025-27/pl028.htm" xr:uid="{FEFF5C0C-8112-469F-8961-27BD389AC8B9}"/>
    <hyperlink ref="Z32" r:id="rId317" display="https://bowling.lexerbowling.com/bowlingdemeyrin/ligueinternationale2024-2025-27/pl03E.htm" xr:uid="{16D0FCFE-1E4A-48AB-AB2C-0D3318683E67}"/>
    <hyperlink ref="Z34" r:id="rId318" display="https://bowling.lexerbowling.com/bowlingdemeyrin/ligueinternationale2024-2025-27/pl098.htm" xr:uid="{3614DB0D-5907-4F1D-9B68-32DBC2039E64}"/>
    <hyperlink ref="Z40" r:id="rId319" display="https://bowling.lexerbowling.com/bowlingdemeyrin/ligueinternationale2024-2025-27/pl095.htm" xr:uid="{6C5490DA-9E96-4942-B92D-E9B1F7B4FEE0}"/>
    <hyperlink ref="Z25" r:id="rId320" display="https://bowling.lexerbowling.com/bowlingdemeyrin/ligueinternationale2024-2025-27/pl06E.htm" xr:uid="{1484FCF1-965A-4E1F-AD6A-156699F45431}"/>
    <hyperlink ref="Z52" r:id="rId321" display="https://bowling.lexerbowling.com/bowlingdemeyrin/ligueinternationale2024-2025-27/pl08D.htm" xr:uid="{09727091-0FD3-4D50-881B-1E8D79A9648B}"/>
    <hyperlink ref="Z39" r:id="rId322" display="https://bowling.lexerbowling.com/bowlingdemeyrin/ligueinternationale2024-2025-27/pl097.htm" xr:uid="{11EB0B23-7262-4921-8074-FFA5BE063F6A}"/>
    <hyperlink ref="Z46" r:id="rId323" display="https://bowling.lexerbowling.com/bowlingdemeyrin/ligueinternationale2024-2025-27/pl094.htm" xr:uid="{3CE20EB6-E617-457C-B3A8-277779F2D37C}"/>
    <hyperlink ref="Z7" r:id="rId324" display="https://bowling.lexerbowling.com/bowlingdemeyrin/ligueinternationale2024-2025-27/pl010.htm" xr:uid="{9F8EF027-B94F-4A45-A9E1-09D3DA57D7AE}"/>
    <hyperlink ref="Z45" r:id="rId325" display="https://bowling.lexerbowling.com/bowlingdemeyrin/ligueinternationale2024-2025-27/pl009.htm" xr:uid="{EDAB86A2-3B14-4A93-B336-553CF9F6E521}"/>
    <hyperlink ref="Z14" r:id="rId326" display="https://bowling.lexerbowling.com/bowlingdemeyrin/ligueinternationale2024-2025-27/pl01A.htm" xr:uid="{2387F445-1178-4672-A4C1-A9C71FF4BECF}"/>
    <hyperlink ref="Z41" r:id="rId327" display="https://bowling.lexerbowling.com/bowlingdemeyrin/ligueinternationale2024-2025-27/pl099.htm" xr:uid="{EF5F2EF9-69C4-4D62-9C7A-035F92F9F3F4}"/>
    <hyperlink ref="Z60" r:id="rId328" display="https://bowling.lexerbowling.com/bowlingdemeyrin/ligueinternationale2024-2025-27/pl093.htm" xr:uid="{46D8289B-5D76-464E-A7AA-1B8A42AF1C1A}"/>
    <hyperlink ref="Z47" r:id="rId329" display="https://bowling.lexerbowling.com/bowlingdemeyrin/ligueinternationale2024-2025-27/pl04F.htm" xr:uid="{E7A37958-7856-4CD6-81E3-883C0B93C39E}"/>
    <hyperlink ref="Z55" r:id="rId330" display="https://bowling.lexerbowling.com/bowlingdemeyrin/ligueinternationale2024-2025-27/pl072.htm" xr:uid="{9C4282F4-1700-4BF6-9FB7-3E8DD08EF78E}"/>
    <hyperlink ref="Z30" r:id="rId331" display="https://bowling.lexerbowling.com/bowlingdemeyrin/ligueinternationale2024-2025-27/pl0A1.htm" xr:uid="{6814F152-987F-4F62-AAEE-5DAD8BE7FF0E}"/>
    <hyperlink ref="Z18" r:id="rId332" display="https://bowling.lexerbowling.com/bowlingdemeyrin/ligueinternationale2024-2025-27/pl022.htm" xr:uid="{F792EF4B-3376-4C37-B85C-FDACB2C70146}"/>
    <hyperlink ref="Z44" r:id="rId333" display="https://bowling.lexerbowling.com/bowlingdemeyrin/ligueinternationale2024-2025-27/pl09E.htm" xr:uid="{8623D176-8FA6-42C6-83FA-E2845F5ED40B}"/>
    <hyperlink ref="Z43" r:id="rId334" display="https://bowling.lexerbowling.com/bowlingdemeyrin/ligueinternationale2024-2025-27/pl08F.htm" xr:uid="{714EDC64-CAC8-4C2D-AFA1-88E6832789B4}"/>
    <hyperlink ref="Z59" r:id="rId335" display="https://bowling.lexerbowling.com/bowlingdemeyrin/ligueinternationale2024-2025-27/pl063.htm" xr:uid="{EBD46EB5-A12D-478B-8089-6EE92A34F67A}"/>
    <hyperlink ref="Z4" r:id="rId336" display="https://bowling.lexerbowling.com/bowlingdemeyrin/ligueinternationale2024-2025-27/pl00B.htm" xr:uid="{B1D4EDAD-305B-4C44-ACB6-DEBFBBFE8AAC}"/>
    <hyperlink ref="Z48" r:id="rId337" display="https://bowling.lexerbowling.com/bowlingdemeyrin/ligueinternationale2024-2025-27/pl096.htm" xr:uid="{A58C6871-5127-4B0A-9638-96A6B5C0BD71}"/>
    <hyperlink ref="Z33" r:id="rId338" display="https://bowling.lexerbowling.com/bowlingdemeyrin/ligueinternationale2024-2025-27/pl03F.htm" xr:uid="{5E850636-0AB9-4098-9071-07C341F99FD0}"/>
    <hyperlink ref="Z19" r:id="rId339" display="https://bowling.lexerbowling.com/bowlingdemeyrin/ligueinternationale2024-2025-27/pl09F.htm" xr:uid="{C5C575C9-0070-4F38-BB16-48B6B98ED5ED}"/>
    <hyperlink ref="AF9" r:id="rId340" display="https://bowling.lexerbowling.com/bowlingdemeyrin/ligueinternationale2024-2025-27/pl012.htm" xr:uid="{02423F6B-E5C1-4AAA-A8F8-CFFDAB6A6163}"/>
    <hyperlink ref="AF21" r:id="rId341" display="https://bowling.lexerbowling.com/bowlingdemeyrin/ligueinternationale2024-2025-27/pl06F.htm" xr:uid="{4440BE12-3D7A-4EA9-9614-F39E4A687CB6}"/>
    <hyperlink ref="AF23" r:id="rId342" display="https://bowling.lexerbowling.com/bowlingdemeyrin/ligueinternationale2024-2025-27/pl077.htm" xr:uid="{131B46EE-5BF1-48D0-B620-C41AD1CC288B}"/>
    <hyperlink ref="AF31" r:id="rId343" display="https://bowling.lexerbowling.com/bowlingdemeyrin/ligueinternationale2024-2025-27/pl03A.htm" xr:uid="{90E7A5B4-B434-4C08-B69F-01A3E5E1ACCE}"/>
    <hyperlink ref="AF24" r:id="rId344" display="https://bowling.lexerbowling.com/bowlingdemeyrin/ligueinternationale2024-2025-27/pl02C.htm" xr:uid="{9837D858-3A6A-4E65-9593-690DED5FF994}"/>
    <hyperlink ref="AF6" r:id="rId345" display="https://bowling.lexerbowling.com/bowlingdemeyrin/ligueinternationale2024-2025-27/pl07A.htm" xr:uid="{F09562CB-C53B-46DF-AC1D-8BE2F656293E}"/>
    <hyperlink ref="AF12" r:id="rId346" display="https://bowling.lexerbowling.com/bowlingdemeyrin/ligueinternationale2024-2025-27/pl07C.htm" xr:uid="{4815EAD7-B8B9-4F0C-BA0D-65059B863AB9}"/>
    <hyperlink ref="AF28" r:id="rId347" display="https://bowling.lexerbowling.com/bowlingdemeyrin/ligueinternationale2024-2025-27/pl031.htm" xr:uid="{4DB6F7EA-041C-4872-B96C-DEE8D7E6D263}"/>
    <hyperlink ref="AF54" r:id="rId348" display="https://bowling.lexerbowling.com/bowlingdemeyrin/ligueinternationale2024-2025-27/pl09B.htm" xr:uid="{CD8A29A3-40A6-46F3-BDE1-5999DA31D3C2}"/>
    <hyperlink ref="AF42" r:id="rId349" display="https://bowling.lexerbowling.com/bowlingdemeyrin/ligueinternationale2024-2025-27/pl007.htm" xr:uid="{F9C49054-7E08-4CC5-A3E9-53E012923B22}"/>
    <hyperlink ref="AF13" r:id="rId350" display="https://bowling.lexerbowling.com/bowlingdemeyrin/ligueinternationale2024-2025-27/pl018.htm" xr:uid="{63B23D2C-663F-449F-83B0-EA2EAF3DE83C}"/>
    <hyperlink ref="AF29" r:id="rId351" display="https://bowling.lexerbowling.com/bowlingdemeyrin/ligueinternationale2024-2025-27/pl09D.htm" xr:uid="{C662EFA8-2D3D-445B-B8EE-8B2136E3303A}"/>
    <hyperlink ref="AF50" r:id="rId352" display="https://bowling.lexerbowling.com/bowlingdemeyrin/ligueinternationale2024-2025-27/pl071.htm" xr:uid="{366AA42D-BE67-4F42-BEB0-205D64808673}"/>
    <hyperlink ref="AF61" r:id="rId353" display="https://bowling.lexerbowling.com/bowlingdemeyrin/ligueinternationale2024-2025-27/pl069.htm" xr:uid="{3B112065-3B74-4E11-9697-FE3FD0A7BF6A}"/>
    <hyperlink ref="AF15" r:id="rId354" display="https://bowling.lexerbowling.com/bowlingdemeyrin/ligueinternationale2024-2025-27/pl01E.htm" xr:uid="{7CDE4770-884D-4CCF-AC48-6F110890FC4D}"/>
    <hyperlink ref="AF35" r:id="rId355" display="https://bowling.lexerbowling.com/bowlingdemeyrin/ligueinternationale2024-2025-27/pl047.htm" xr:uid="{6A8BE2B6-76C9-41B3-BD26-74F27E5C19E9}"/>
    <hyperlink ref="AF20" r:id="rId356" display="https://bowling.lexerbowling.com/bowlingdemeyrin/ligueinternationale2024-2025-27/pl024.htm" xr:uid="{617552AC-2DC2-4566-AB6F-1CA578E5A1CB}"/>
    <hyperlink ref="AF11" r:id="rId357" display="https://bowling.lexerbowling.com/bowlingdemeyrin/ligueinternationale2024-2025-27/pl090.htm" xr:uid="{762252BA-AE93-468A-9E11-E66ED5CC71AE}"/>
    <hyperlink ref="AF27" r:id="rId358" display="https://bowling.lexerbowling.com/bowlingdemeyrin/ligueinternationale2024-2025-27/pl030.htm" xr:uid="{EC82C868-FF3E-482B-88A8-030646509AF1}"/>
    <hyperlink ref="AF38" r:id="rId359" display="https://bowling.lexerbowling.com/bowlingdemeyrin/ligueinternationale2024-2025-27/pl09C.htm" xr:uid="{6F1CB2B0-B584-4A7E-8474-5AEACE84F924}"/>
    <hyperlink ref="AF36" r:id="rId360" display="https://bowling.lexerbowling.com/bowlingdemeyrin/ligueinternationale2024-2025-27/pl048.htm" xr:uid="{ACB2CD83-F60F-44C7-B5B2-B578D54B49F0}"/>
    <hyperlink ref="AF5" r:id="rId361" display="https://bowling.lexerbowling.com/bowlingdemeyrin/ligueinternationale2024-2025-27/pl00C.htm" xr:uid="{148FE9AF-2FEC-459A-97D2-17269FB77A43}"/>
    <hyperlink ref="AF53" r:id="rId362" display="https://bowling.lexerbowling.com/bowlingdemeyrin/ligueinternationale2024-2025-27/pl05D.htm" xr:uid="{196B11CB-FB1A-4F46-8FEC-7F12234B88AB}"/>
    <hyperlink ref="AF58" r:id="rId363" display="https://bowling.lexerbowling.com/bowlingdemeyrin/ligueinternationale2024-2025-27/pl062.htm" xr:uid="{F73CF7F8-557D-451D-831D-B17DF4894439}"/>
    <hyperlink ref="AF10" r:id="rId364" display="https://bowling.lexerbowling.com/bowlingdemeyrin/ligueinternationale2024-2025-27/pl070.htm" xr:uid="{F8BB3B2B-1224-4AAB-8855-7DDECA36D11B}"/>
    <hyperlink ref="AF8" r:id="rId365" display="https://bowling.lexerbowling.com/bowlingdemeyrin/ligueinternationale2024-2025-27/pl011.htm" xr:uid="{417BE150-1AB8-4F71-923F-A0A33BDA2AED}"/>
    <hyperlink ref="AF17" r:id="rId366" display="https://bowling.lexerbowling.com/bowlingdemeyrin/ligueinternationale2024-2025-27/pl021.htm" xr:uid="{BCC4DCA6-FB21-49FA-8482-707ED2ED0E53}"/>
    <hyperlink ref="AF49" r:id="rId367" display="https://bowling.lexerbowling.com/bowlingdemeyrin/ligueinternationale2024-2025-27/pl054.htm" xr:uid="{CB8BD663-F9E5-4F3F-919D-178DF465AF06}"/>
    <hyperlink ref="AF57" r:id="rId368" display="https://bowling.lexerbowling.com/bowlingdemeyrin/ligueinternationale2024-2025-27/pl061.htm" xr:uid="{23A1E103-286A-4759-ADAA-BDFA11095BF3}"/>
    <hyperlink ref="AF16" r:id="rId369" display="https://bowling.lexerbowling.com/bowlingdemeyrin/ligueinternationale2024-2025-27/pl074.htm" xr:uid="{C9D60323-AAC9-47F4-A94C-6E3834B87697}"/>
    <hyperlink ref="AF56" r:id="rId370" display="https://bowling.lexerbowling.com/bowlingdemeyrin/ligueinternationale2024-2025-27/pl09A.htm" xr:uid="{A4E444BA-C1FE-4F41-9164-632DA6DA3333}"/>
    <hyperlink ref="AF37" r:id="rId371" display="https://bowling.lexerbowling.com/bowlingdemeyrin/ligueinternationale2024-2025-27/pl049.htm" xr:uid="{7B550FC3-AED8-4492-BE88-BE7D88898112}"/>
    <hyperlink ref="AF34" r:id="rId372" display="https://bowling.lexerbowling.com/bowlingdemeyrin/ligueinternationale2024-2025-27/pl098.htm" xr:uid="{A51A1101-FC96-43E4-8D83-B1D3BAA98C23}"/>
    <hyperlink ref="AF32" r:id="rId373" display="https://bowling.lexerbowling.com/bowlingdemeyrin/ligueinternationale2024-2025-27/pl03E.htm" xr:uid="{D59CAAB7-4E06-451B-9CE2-1911C33D76D3}"/>
    <hyperlink ref="AF26" r:id="rId374" display="https://bowling.lexerbowling.com/bowlingdemeyrin/ligueinternationale2024-2025-27/pl02E.htm" xr:uid="{A547F2DC-44FC-41A4-99FC-872125B37D19}"/>
    <hyperlink ref="AF40" r:id="rId375" display="https://bowling.lexerbowling.com/bowlingdemeyrin/ligueinternationale2024-2025-27/pl095.htm" xr:uid="{26DE3592-0996-4DD8-9173-16B018C82F18}"/>
    <hyperlink ref="AF25" r:id="rId376" display="https://bowling.lexerbowling.com/bowlingdemeyrin/ligueinternationale2024-2025-27/pl06E.htm" xr:uid="{9F69D736-D7B5-4754-9582-82137BECCEA2}"/>
    <hyperlink ref="AF51" r:id="rId377" display="https://bowling.lexerbowling.com/bowlingdemeyrin/ligueinternationale2024-2025-27/pl0A0.htm" xr:uid="{AFB6EA3F-36A5-406C-ADE3-8AA83C51BD69}"/>
    <hyperlink ref="AF22" r:id="rId378" display="https://bowling.lexerbowling.com/bowlingdemeyrin/ligueinternationale2024-2025-27/pl028.htm" xr:uid="{FA39AC11-DF00-4B45-8E64-953CCCD400A7}"/>
    <hyperlink ref="AF39" r:id="rId379" display="https://bowling.lexerbowling.com/bowlingdemeyrin/ligueinternationale2024-2025-27/pl097.htm" xr:uid="{A09D534F-6E56-4774-A9E0-9B6BB5BC448E}"/>
    <hyperlink ref="AF46" r:id="rId380" display="https://bowling.lexerbowling.com/bowlingdemeyrin/ligueinternationale2024-2025-27/pl094.htm" xr:uid="{19D4BA82-58EC-4524-BE3A-0BDF331DC036}"/>
    <hyperlink ref="AF52" r:id="rId381" display="https://bowling.lexerbowling.com/bowlingdemeyrin/ligueinternationale2024-2025-27/pl08D.htm" xr:uid="{4C11F12D-44F0-4D84-B5DB-9B5CFF4CA177}"/>
    <hyperlink ref="AF7" r:id="rId382" display="https://bowling.lexerbowling.com/bowlingdemeyrin/ligueinternationale2024-2025-27/pl010.htm" xr:uid="{A44A9FD3-D92B-4396-A4D6-2788D4F89A7B}"/>
    <hyperlink ref="AF45" r:id="rId383" display="https://bowling.lexerbowling.com/bowlingdemeyrin/ligueinternationale2024-2025-27/pl009.htm" xr:uid="{123DB9E5-C532-4838-B863-905AFDAB71E6}"/>
    <hyperlink ref="AF14" r:id="rId384" display="https://bowling.lexerbowling.com/bowlingdemeyrin/ligueinternationale2024-2025-27/pl01A.htm" xr:uid="{AAF5AB16-6915-4C00-9721-2A6D7A6B22DF}"/>
    <hyperlink ref="AF41" r:id="rId385" display="https://bowling.lexerbowling.com/bowlingdemeyrin/ligueinternationale2024-2025-27/pl099.htm" xr:uid="{3CE54E7D-54AC-4CB6-9FFA-2B6E1299A6D1}"/>
    <hyperlink ref="AF60" r:id="rId386" display="https://bowling.lexerbowling.com/bowlingdemeyrin/ligueinternationale2024-2025-27/pl093.htm" xr:uid="{B3F3618B-48D4-4F57-AEB8-CC4FF92EFC23}"/>
    <hyperlink ref="AF47" r:id="rId387" display="https://bowling.lexerbowling.com/bowlingdemeyrin/ligueinternationale2024-2025-27/pl04F.htm" xr:uid="{5D051CBB-752E-4F1B-B446-95F4D01EF0B4}"/>
    <hyperlink ref="AF55" r:id="rId388" display="https://bowling.lexerbowling.com/bowlingdemeyrin/ligueinternationale2024-2025-27/pl072.htm" xr:uid="{9B3E0A92-1944-42AC-902F-D3F88BD3BE68}"/>
    <hyperlink ref="AF30" r:id="rId389" display="https://bowling.lexerbowling.com/bowlingdemeyrin/ligueinternationale2024-2025-27/pl0A1.htm" xr:uid="{FD61E052-B5D8-4A8F-9349-E16CC06D8C57}"/>
    <hyperlink ref="AF18" r:id="rId390" display="https://bowling.lexerbowling.com/bowlingdemeyrin/ligueinternationale2024-2025-27/pl022.htm" xr:uid="{864ED655-92C2-4527-A583-0524FD480465}"/>
    <hyperlink ref="AF44" r:id="rId391" display="https://bowling.lexerbowling.com/bowlingdemeyrin/ligueinternationale2024-2025-27/pl09E.htm" xr:uid="{45972ABA-F878-44B0-8487-1D0E3ECDBFBC}"/>
    <hyperlink ref="AF43" r:id="rId392" display="https://bowling.lexerbowling.com/bowlingdemeyrin/ligueinternationale2024-2025-27/pl08F.htm" xr:uid="{4AA81299-20A4-421C-82B4-47D1A08540BA}"/>
    <hyperlink ref="AF59" r:id="rId393" display="https://bowling.lexerbowling.com/bowlingdemeyrin/ligueinternationale2024-2025-27/pl063.htm" xr:uid="{C64EBB67-C82D-4E36-9D7C-B7A415420CB4}"/>
    <hyperlink ref="AF4" r:id="rId394" display="https://bowling.lexerbowling.com/bowlingdemeyrin/ligueinternationale2024-2025-27/pl00B.htm" xr:uid="{905F2764-9A62-4D34-B2F0-CD1751365FC8}"/>
    <hyperlink ref="AF48" r:id="rId395" display="https://bowling.lexerbowling.com/bowlingdemeyrin/ligueinternationale2024-2025-27/pl096.htm" xr:uid="{BAA17AA0-7151-4278-B69A-77CE16172047}"/>
    <hyperlink ref="AF33" r:id="rId396" display="https://bowling.lexerbowling.com/bowlingdemeyrin/ligueinternationale2024-2025-27/pl03F.htm" xr:uid="{B0537BC3-C8E7-49D9-9141-5EA56B1549C6}"/>
    <hyperlink ref="AF19" r:id="rId397" display="https://bowling.lexerbowling.com/bowlingdemeyrin/ligueinternationale2024-2025-27/pl09F.htm" xr:uid="{C14B8DDD-9514-4855-B0EC-707BD2B680E0}"/>
  </hyperlinks>
  <pageMargins left="0.7" right="0.7" top="0.75" bottom="0.75" header="0.3" footer="0.3"/>
  <pageSetup paperSize="9" orientation="portrait" r:id="rId398"/>
  <tableParts count="6">
    <tablePart r:id="rId399"/>
    <tablePart r:id="rId400"/>
    <tablePart r:id="rId401"/>
    <tablePart r:id="rId402"/>
    <tablePart r:id="rId403"/>
    <tablePart r:id="rId40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moyenne 24-25</vt:lpstr>
      <vt:lpstr>Feuil1</vt:lpstr>
      <vt:lpstr>2024-2025</vt:lpstr>
      <vt:lpstr>30.09.2024</vt:lpstr>
      <vt:lpstr>Tours 1-2-3</vt:lpstr>
      <vt:lpstr>Tours 4-12</vt:lpstr>
      <vt:lpstr>Tours 13-21</vt:lpstr>
      <vt:lpstr>Tours 22-27</vt:lpstr>
      <vt:lpstr>2023-2024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New-Pc</dc:creator>
  <cp:lastModifiedBy>Daniel</cp:lastModifiedBy>
  <dcterms:created xsi:type="dcterms:W3CDTF">2021-09-14T18:36:29Z</dcterms:created>
  <dcterms:modified xsi:type="dcterms:W3CDTF">2025-06-02T22:00:05Z</dcterms:modified>
</cp:coreProperties>
</file>