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-Pc\Documents\BOWLING\AGB-Site-2020_21\ligues\ligue inter\2023-2024\"/>
    </mc:Choice>
  </mc:AlternateContent>
  <xr:revisionPtr revIDLastSave="0" documentId="13_ncr:1_{FF134EE9-EAC0-427E-B713-8043EB137B3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moyenne 23-24" sheetId="1" r:id="rId1"/>
    <sheet name="2023-2024" sheetId="2" r:id="rId2"/>
    <sheet name="2023-2024 (2)" sheetId="10" r:id="rId3"/>
    <sheet name="Tours 1-2-3" sheetId="3" r:id="rId4"/>
    <sheet name="Tours 4-5-6-7-8-9" sheetId="5" r:id="rId5"/>
    <sheet name="Tours 10-18" sheetId="6" r:id="rId6"/>
    <sheet name="Tours 19-27" sheetId="8" r:id="rId7"/>
  </sheets>
  <externalReferences>
    <externalReference r:id="rId8"/>
  </externalReferences>
  <definedNames>
    <definedName name="Excel_BuiltIn__FilterDatabase_2">#REF!</definedName>
    <definedName name="Excel_BuiltIn__FilterDatabase_27">#REF!</definedName>
    <definedName name="HTML_CodePage" hidden="1">1252</definedName>
    <definedName name="HTML_Control" localSheetId="1" hidden="1">{"'corpo b'!$A$1:$N$63","'corpo A'!$A$1:$N$63","'corpo C'!$A$1:$N$63"}</definedName>
    <definedName name="HTML_Control" localSheetId="2" hidden="1">{"'corpo b'!$A$1:$N$63","'corpo A'!$A$1:$N$63","'corpo C'!$A$1:$N$63"}</definedName>
    <definedName name="HTML_Control" hidden="1">{"'corpo b'!$A$1:$N$63","'corpo A'!$A$1:$N$63","'corpo C'!$A$1:$N$63"}</definedName>
    <definedName name="HTML_Description" hidden="1">""</definedName>
    <definedName name="HTML_Email" hidden="1">""</definedName>
    <definedName name="HTML_Header" hidden="1">""</definedName>
    <definedName name="HTML_LastUpdate" hidden="1">"21.02.01"</definedName>
    <definedName name="HTML_LineAfter" hidden="1">FALSE</definedName>
    <definedName name="HTML_LineBefore" hidden="1">FALSE</definedName>
    <definedName name="HTML_Name" hidden="1">"Zootechnie"</definedName>
    <definedName name="HTML_OBDlg2" hidden="1">TRUE</definedName>
    <definedName name="HTML_OBDlg4" hidden="1">TRUE</definedName>
    <definedName name="HTML_OS" hidden="1">0</definedName>
    <definedName name="HTML_PathFile" hidden="1">"D:\CMUZOO\Daniel\HS\Corpo\MonHTML.htm"</definedName>
    <definedName name="HTML_Title" hidden="1">"COR2001"</definedName>
  </definedNames>
  <calcPr calcId="191029"/>
</workbook>
</file>

<file path=xl/calcChain.xml><?xml version="1.0" encoding="utf-8"?>
<calcChain xmlns="http://schemas.openxmlformats.org/spreadsheetml/2006/main">
  <c r="AG71" i="10" l="1"/>
  <c r="AH71" i="10"/>
  <c r="AF71" i="10"/>
  <c r="AM71" i="10"/>
  <c r="AL71" i="10"/>
  <c r="AN71" i="10" s="1"/>
  <c r="AF44" i="2"/>
  <c r="AG44" i="2"/>
  <c r="AF45" i="2"/>
  <c r="AG45" i="2"/>
  <c r="AF46" i="2"/>
  <c r="AG46" i="2"/>
  <c r="AH46" i="2" s="1"/>
  <c r="AF47" i="2"/>
  <c r="AH47" i="2" s="1"/>
  <c r="AG47" i="2"/>
  <c r="AF48" i="2"/>
  <c r="AG48" i="2"/>
  <c r="AF49" i="2"/>
  <c r="AG49" i="2"/>
  <c r="AH49" i="2" s="1"/>
  <c r="AF50" i="2"/>
  <c r="AG50" i="2"/>
  <c r="AH50" i="2" s="1"/>
  <c r="AF51" i="2"/>
  <c r="AH51" i="2" s="1"/>
  <c r="AG51" i="2"/>
  <c r="AF52" i="2"/>
  <c r="AG52" i="2"/>
  <c r="AF53" i="2"/>
  <c r="AG53" i="2"/>
  <c r="AF54" i="2"/>
  <c r="AG54" i="2"/>
  <c r="B28" i="1"/>
  <c r="AH52" i="2" l="1"/>
  <c r="AH44" i="2"/>
  <c r="AH54" i="2"/>
  <c r="AH53" i="2"/>
  <c r="AH45" i="2"/>
  <c r="AH48" i="2"/>
  <c r="AL44" i="10"/>
  <c r="AM44" i="10"/>
  <c r="AL45" i="10"/>
  <c r="AM45" i="10"/>
  <c r="AL46" i="10"/>
  <c r="AM46" i="10"/>
  <c r="AL47" i="10"/>
  <c r="AM47" i="10"/>
  <c r="AL48" i="10"/>
  <c r="AM48" i="10"/>
  <c r="AL49" i="10"/>
  <c r="AM49" i="10"/>
  <c r="AL50" i="10"/>
  <c r="AM50" i="10"/>
  <c r="AL51" i="10"/>
  <c r="AM51" i="10"/>
  <c r="AL52" i="10"/>
  <c r="AM52" i="10"/>
  <c r="AL53" i="10"/>
  <c r="AM53" i="10"/>
  <c r="AL54" i="10"/>
  <c r="AM54" i="10"/>
  <c r="G280" i="8"/>
  <c r="H280" i="8" s="1"/>
  <c r="F280" i="8"/>
  <c r="G249" i="8"/>
  <c r="H249" i="8" s="1"/>
  <c r="F249" i="8"/>
  <c r="G217" i="8"/>
  <c r="F217" i="8"/>
  <c r="G186" i="8"/>
  <c r="F186" i="8"/>
  <c r="AL5" i="10"/>
  <c r="AM5" i="10"/>
  <c r="AL6" i="10"/>
  <c r="AM6" i="10"/>
  <c r="AL7" i="10"/>
  <c r="AM7" i="10"/>
  <c r="AL8" i="10"/>
  <c r="AM8" i="10"/>
  <c r="AL9" i="10"/>
  <c r="AM9" i="10"/>
  <c r="AL10" i="10"/>
  <c r="AM10" i="10"/>
  <c r="AL11" i="10"/>
  <c r="AM11" i="10"/>
  <c r="AL12" i="10"/>
  <c r="AM12" i="10"/>
  <c r="AL13" i="10"/>
  <c r="AM13" i="10"/>
  <c r="AL14" i="10"/>
  <c r="AM14" i="10"/>
  <c r="AL15" i="10"/>
  <c r="AM15" i="10"/>
  <c r="AL16" i="10"/>
  <c r="AM16" i="10"/>
  <c r="AL17" i="10"/>
  <c r="AM17" i="10"/>
  <c r="AL18" i="10"/>
  <c r="AM18" i="10"/>
  <c r="AL19" i="10"/>
  <c r="AM19" i="10"/>
  <c r="AL20" i="10"/>
  <c r="AM20" i="10"/>
  <c r="AL21" i="10"/>
  <c r="AM21" i="10"/>
  <c r="AL22" i="10"/>
  <c r="AM22" i="10"/>
  <c r="AL23" i="10"/>
  <c r="AM23" i="10"/>
  <c r="AL24" i="10"/>
  <c r="AM24" i="10"/>
  <c r="AL25" i="10"/>
  <c r="AM25" i="10"/>
  <c r="AL26" i="10"/>
  <c r="AM26" i="10"/>
  <c r="AL27" i="10"/>
  <c r="AM27" i="10"/>
  <c r="AL28" i="10"/>
  <c r="AM28" i="10"/>
  <c r="AL29" i="10"/>
  <c r="AM29" i="10"/>
  <c r="AL30" i="10"/>
  <c r="AM30" i="10"/>
  <c r="AL31" i="10"/>
  <c r="AM31" i="10"/>
  <c r="AL32" i="10"/>
  <c r="AM32" i="10"/>
  <c r="AL33" i="10"/>
  <c r="AM33" i="10"/>
  <c r="AL34" i="10"/>
  <c r="AM34" i="10"/>
  <c r="AL35" i="10"/>
  <c r="AM35" i="10"/>
  <c r="AL36" i="10"/>
  <c r="AM36" i="10"/>
  <c r="AL37" i="10"/>
  <c r="AM37" i="10"/>
  <c r="AL38" i="10"/>
  <c r="AM38" i="10"/>
  <c r="AL39" i="10"/>
  <c r="AM39" i="10"/>
  <c r="AL40" i="10"/>
  <c r="AM40" i="10"/>
  <c r="AL41" i="10"/>
  <c r="AM41" i="10"/>
  <c r="AL42" i="10"/>
  <c r="AM42" i="10"/>
  <c r="AL43" i="10"/>
  <c r="AM43" i="10"/>
  <c r="AM4" i="10"/>
  <c r="AL4" i="10"/>
  <c r="V76" i="10"/>
  <c r="U76" i="10"/>
  <c r="AB75" i="10"/>
  <c r="AA75" i="10"/>
  <c r="P71" i="10"/>
  <c r="O71" i="10"/>
  <c r="D71" i="10"/>
  <c r="C71" i="10"/>
  <c r="AS71" i="10"/>
  <c r="AR71" i="10"/>
  <c r="I68" i="10"/>
  <c r="AF68" i="10" s="1"/>
  <c r="AH68" i="10" s="1"/>
  <c r="I67" i="10"/>
  <c r="I66" i="10"/>
  <c r="I65" i="10"/>
  <c r="I64" i="10"/>
  <c r="AF64" i="10" s="1"/>
  <c r="AH64" i="10" s="1"/>
  <c r="I63" i="10"/>
  <c r="K63" i="10" s="1"/>
  <c r="I62" i="10"/>
  <c r="J61" i="10"/>
  <c r="AG61" i="10" s="1"/>
  <c r="I61" i="10"/>
  <c r="J60" i="10"/>
  <c r="I60" i="10"/>
  <c r="J59" i="10"/>
  <c r="I59" i="10"/>
  <c r="J58" i="10"/>
  <c r="I58" i="10"/>
  <c r="J57" i="10"/>
  <c r="I57" i="10"/>
  <c r="J56" i="10"/>
  <c r="AG56" i="10" s="1"/>
  <c r="I56" i="10"/>
  <c r="J55" i="10"/>
  <c r="I55" i="10"/>
  <c r="AN48" i="10" l="1"/>
  <c r="AN44" i="10"/>
  <c r="AN51" i="10"/>
  <c r="AN50" i="10"/>
  <c r="AN53" i="10"/>
  <c r="AN45" i="10"/>
  <c r="AN40" i="10"/>
  <c r="AN36" i="10"/>
  <c r="AN32" i="10"/>
  <c r="AN28" i="10"/>
  <c r="AN30" i="10"/>
  <c r="AN6" i="10"/>
  <c r="AN43" i="10"/>
  <c r="AN39" i="10"/>
  <c r="AN35" i="10"/>
  <c r="AN31" i="10"/>
  <c r="AN27" i="10"/>
  <c r="AN23" i="10"/>
  <c r="AN19" i="10"/>
  <c r="AN15" i="10"/>
  <c r="AN11" i="10"/>
  <c r="AN47" i="10"/>
  <c r="AN34" i="10"/>
  <c r="AN18" i="10"/>
  <c r="AN46" i="10"/>
  <c r="AN52" i="10"/>
  <c r="AN49" i="10"/>
  <c r="AN22" i="10"/>
  <c r="AN42" i="10"/>
  <c r="AN10" i="10"/>
  <c r="AN38" i="10"/>
  <c r="AN26" i="10"/>
  <c r="AN24" i="10"/>
  <c r="AN20" i="10"/>
  <c r="AN16" i="10"/>
  <c r="AN12" i="10"/>
  <c r="AN8" i="10"/>
  <c r="AN54" i="10"/>
  <c r="AN14" i="10"/>
  <c r="AN7" i="10"/>
  <c r="Q71" i="10"/>
  <c r="AN33" i="10"/>
  <c r="AN25" i="10"/>
  <c r="AN21" i="10"/>
  <c r="AN17" i="10"/>
  <c r="AN9" i="10"/>
  <c r="AN13" i="10"/>
  <c r="AN5" i="10"/>
  <c r="AG57" i="10"/>
  <c r="AF58" i="10"/>
  <c r="AL58" i="10" s="1"/>
  <c r="AF62" i="10"/>
  <c r="AH62" i="10" s="1"/>
  <c r="AG59" i="10"/>
  <c r="AF56" i="10"/>
  <c r="AH56" i="10" s="1"/>
  <c r="AF60" i="10"/>
  <c r="AL60" i="10" s="1"/>
  <c r="AF66" i="10"/>
  <c r="AH66" i="10" s="1"/>
  <c r="AG60" i="10"/>
  <c r="AF67" i="10"/>
  <c r="AH67" i="10" s="1"/>
  <c r="AN4" i="10"/>
  <c r="AG58" i="10"/>
  <c r="AN41" i="10"/>
  <c r="AN37" i="10"/>
  <c r="AN29" i="10"/>
  <c r="AM55" i="10"/>
  <c r="AF59" i="10"/>
  <c r="AL59" i="10" s="1"/>
  <c r="AF65" i="10"/>
  <c r="AH65" i="10" s="1"/>
  <c r="AM58" i="10"/>
  <c r="AM59" i="10"/>
  <c r="AC75" i="10"/>
  <c r="H217" i="8"/>
  <c r="H186" i="8"/>
  <c r="AM60" i="10"/>
  <c r="AL64" i="10"/>
  <c r="AN64" i="10" s="1"/>
  <c r="AM61" i="10"/>
  <c r="W76" i="10"/>
  <c r="AM56" i="10"/>
  <c r="AM57" i="10"/>
  <c r="AL68" i="10"/>
  <c r="AN68" i="10" s="1"/>
  <c r="E71" i="10"/>
  <c r="AF63" i="10"/>
  <c r="AH63" i="10" s="1"/>
  <c r="K57" i="10"/>
  <c r="AT71" i="10"/>
  <c r="K64" i="10"/>
  <c r="K67" i="10"/>
  <c r="I71" i="10"/>
  <c r="AF57" i="10"/>
  <c r="J71" i="10"/>
  <c r="K62" i="10"/>
  <c r="K65" i="10"/>
  <c r="AF55" i="10"/>
  <c r="AL55" i="10" s="1"/>
  <c r="K61" i="10"/>
  <c r="K68" i="10"/>
  <c r="K59" i="10"/>
  <c r="AF61" i="10"/>
  <c r="AH61" i="10" s="1"/>
  <c r="K66" i="10"/>
  <c r="K56" i="10"/>
  <c r="K60" i="10"/>
  <c r="K55" i="10"/>
  <c r="AG55" i="10"/>
  <c r="K58" i="10"/>
  <c r="AH57" i="10" l="1"/>
  <c r="AH59" i="10"/>
  <c r="AH58" i="10"/>
  <c r="AL67" i="10"/>
  <c r="AN67" i="10" s="1"/>
  <c r="AL62" i="10"/>
  <c r="AN62" i="10" s="1"/>
  <c r="AL56" i="10"/>
  <c r="AN56" i="10" s="1"/>
  <c r="AL66" i="10"/>
  <c r="AN66" i="10" s="1"/>
  <c r="AH60" i="10"/>
  <c r="AN55" i="10"/>
  <c r="AN59" i="10"/>
  <c r="AN60" i="10"/>
  <c r="AL63" i="10"/>
  <c r="AN63" i="10" s="1"/>
  <c r="AN58" i="10"/>
  <c r="AL65" i="10"/>
  <c r="AN65" i="10" s="1"/>
  <c r="AL57" i="10"/>
  <c r="AN57" i="10" s="1"/>
  <c r="AH55" i="10"/>
  <c r="K71" i="10"/>
  <c r="AL61" i="10"/>
  <c r="AN61" i="10" s="1"/>
  <c r="AF5" i="2"/>
  <c r="AG5" i="2"/>
  <c r="AF6" i="2"/>
  <c r="AG6" i="2"/>
  <c r="AF7" i="2"/>
  <c r="AG7" i="2"/>
  <c r="AF8" i="2"/>
  <c r="AG8" i="2"/>
  <c r="AF9" i="2"/>
  <c r="AG9" i="2"/>
  <c r="AF10" i="2"/>
  <c r="AG10" i="2"/>
  <c r="AF11" i="2"/>
  <c r="AG11" i="2"/>
  <c r="AF12" i="2"/>
  <c r="AG12" i="2"/>
  <c r="AF13" i="2"/>
  <c r="AG13" i="2"/>
  <c r="AF14" i="2"/>
  <c r="AG14" i="2"/>
  <c r="AF15" i="2"/>
  <c r="AG15" i="2"/>
  <c r="AF16" i="2"/>
  <c r="AG16" i="2"/>
  <c r="AF17" i="2"/>
  <c r="AG17" i="2"/>
  <c r="AF18" i="2"/>
  <c r="AG18" i="2"/>
  <c r="AF19" i="2"/>
  <c r="AG19" i="2"/>
  <c r="AF20" i="2"/>
  <c r="AG20" i="2"/>
  <c r="AF21" i="2"/>
  <c r="AG21" i="2"/>
  <c r="AF22" i="2"/>
  <c r="AG22" i="2"/>
  <c r="AF23" i="2"/>
  <c r="AG23" i="2"/>
  <c r="AF24" i="2"/>
  <c r="AG24" i="2"/>
  <c r="AF25" i="2"/>
  <c r="AG25" i="2"/>
  <c r="AF26" i="2"/>
  <c r="AG26" i="2"/>
  <c r="AF27" i="2"/>
  <c r="AG27" i="2"/>
  <c r="AF28" i="2"/>
  <c r="AG28" i="2"/>
  <c r="AF29" i="2"/>
  <c r="AG29" i="2"/>
  <c r="AF30" i="2"/>
  <c r="AG30" i="2"/>
  <c r="AF31" i="2"/>
  <c r="AG31" i="2"/>
  <c r="AF32" i="2"/>
  <c r="AG32" i="2"/>
  <c r="AF33" i="2"/>
  <c r="AG33" i="2"/>
  <c r="AF34" i="2"/>
  <c r="AG34" i="2"/>
  <c r="AF35" i="2"/>
  <c r="AG35" i="2"/>
  <c r="AF36" i="2"/>
  <c r="AG36" i="2"/>
  <c r="AF37" i="2"/>
  <c r="AG37" i="2"/>
  <c r="AF38" i="2"/>
  <c r="AG38" i="2"/>
  <c r="AF39" i="2"/>
  <c r="AG39" i="2"/>
  <c r="AF40" i="2"/>
  <c r="AG40" i="2"/>
  <c r="AF41" i="2"/>
  <c r="AG41" i="2"/>
  <c r="AF42" i="2"/>
  <c r="AG42" i="2"/>
  <c r="AF43" i="2"/>
  <c r="AG43" i="2"/>
  <c r="AG4" i="2"/>
  <c r="AF4" i="2"/>
  <c r="AH7" i="2" l="1"/>
  <c r="AH15" i="2"/>
  <c r="AH39" i="2"/>
  <c r="AH25" i="2"/>
  <c r="AH42" i="2"/>
  <c r="AH38" i="2"/>
  <c r="AH31" i="2"/>
  <c r="AH27" i="2"/>
  <c r="AH26" i="2"/>
  <c r="AH23" i="2"/>
  <c r="AH18" i="2"/>
  <c r="AH17" i="2"/>
  <c r="AH13" i="2"/>
  <c r="AH10" i="2"/>
  <c r="AH6" i="2"/>
  <c r="G223" i="6"/>
  <c r="F223" i="6"/>
  <c r="AH40" i="2" l="1"/>
  <c r="AH32" i="2"/>
  <c r="AH24" i="2"/>
  <c r="AH20" i="2"/>
  <c r="AH16" i="2"/>
  <c r="AH8" i="2"/>
  <c r="AH33" i="2"/>
  <c r="AH9" i="2"/>
  <c r="AH34" i="2"/>
  <c r="AH41" i="2"/>
  <c r="AH14" i="2"/>
  <c r="AH21" i="2"/>
  <c r="AH28" i="2"/>
  <c r="AH35" i="2"/>
  <c r="AH4" i="2"/>
  <c r="AH11" i="2"/>
  <c r="AH22" i="2"/>
  <c r="AH29" i="2"/>
  <c r="AH36" i="2"/>
  <c r="AH43" i="2"/>
  <c r="AH5" i="2"/>
  <c r="AH12" i="2"/>
  <c r="AH19" i="2"/>
  <c r="AH30" i="2"/>
  <c r="AH37" i="2"/>
  <c r="H223" i="6"/>
  <c r="G63" i="6"/>
  <c r="F63" i="6"/>
  <c r="V76" i="2"/>
  <c r="AM71" i="2"/>
  <c r="AL71" i="2"/>
  <c r="AB75" i="2"/>
  <c r="AA75" i="2"/>
  <c r="D71" i="2"/>
  <c r="C71" i="2"/>
  <c r="I68" i="2"/>
  <c r="I67" i="2"/>
  <c r="I66" i="2"/>
  <c r="I65" i="2"/>
  <c r="I64" i="2"/>
  <c r="I63" i="2"/>
  <c r="AF63" i="2" s="1"/>
  <c r="I62" i="2"/>
  <c r="J61" i="2"/>
  <c r="AG61" i="2" s="1"/>
  <c r="I61" i="2"/>
  <c r="J60" i="2"/>
  <c r="AG60" i="2" s="1"/>
  <c r="I60" i="2"/>
  <c r="J59" i="2"/>
  <c r="I59" i="2"/>
  <c r="J58" i="2"/>
  <c r="I58" i="2"/>
  <c r="AF58" i="2" s="1"/>
  <c r="J57" i="2"/>
  <c r="AG57" i="2" s="1"/>
  <c r="I57" i="2"/>
  <c r="J56" i="2"/>
  <c r="AG56" i="2" s="1"/>
  <c r="I56" i="2"/>
  <c r="J55" i="2"/>
  <c r="I55" i="2"/>
  <c r="AG58" i="2" l="1"/>
  <c r="AH58" i="2" s="1"/>
  <c r="AF61" i="2"/>
  <c r="AH61" i="2" s="1"/>
  <c r="AF59" i="2"/>
  <c r="AG55" i="2"/>
  <c r="AG59" i="2"/>
  <c r="AH59" i="2" s="1"/>
  <c r="AF68" i="2"/>
  <c r="AH68" i="2" s="1"/>
  <c r="AF62" i="2"/>
  <c r="AH62" i="2" s="1"/>
  <c r="AF55" i="2"/>
  <c r="AH55" i="2" s="1"/>
  <c r="AF64" i="2"/>
  <c r="AH64" i="2" s="1"/>
  <c r="AF57" i="2"/>
  <c r="AH57" i="2" s="1"/>
  <c r="AF65" i="2"/>
  <c r="AH65" i="2" s="1"/>
  <c r="AF67" i="2"/>
  <c r="AH67" i="2" s="1"/>
  <c r="AF56" i="2"/>
  <c r="AH56" i="2" s="1"/>
  <c r="AF60" i="2"/>
  <c r="AH60" i="2" s="1"/>
  <c r="AF66" i="2"/>
  <c r="AH66" i="2" s="1"/>
  <c r="AH63" i="2"/>
  <c r="U76" i="2"/>
  <c r="W76" i="2" s="1"/>
  <c r="E71" i="2"/>
  <c r="K55" i="2"/>
  <c r="AC75" i="2"/>
  <c r="AN71" i="2"/>
  <c r="P71" i="2"/>
  <c r="K61" i="2"/>
  <c r="I71" i="2"/>
  <c r="K59" i="2"/>
  <c r="J71" i="2"/>
  <c r="K57" i="2"/>
  <c r="K62" i="2"/>
  <c r="K64" i="2"/>
  <c r="K66" i="2"/>
  <c r="K68" i="2"/>
  <c r="K58" i="2"/>
  <c r="K63" i="2"/>
  <c r="K65" i="2"/>
  <c r="K67" i="2"/>
  <c r="K56" i="2"/>
  <c r="K60" i="2"/>
  <c r="O71" i="2" l="1"/>
  <c r="Q71" i="2" s="1"/>
  <c r="K71" i="2"/>
  <c r="G31" i="6"/>
  <c r="AE30" i="5"/>
  <c r="AD30" i="5"/>
  <c r="AB30" i="5"/>
  <c r="AC30" i="5"/>
  <c r="AA30" i="5"/>
  <c r="AD60" i="5"/>
  <c r="AE60" i="5" s="1"/>
  <c r="AC60" i="5"/>
  <c r="AB60" i="5"/>
  <c r="AA60" i="5"/>
  <c r="V60" i="5"/>
  <c r="W60" i="5" s="1"/>
  <c r="U60" i="5"/>
  <c r="T60" i="5"/>
  <c r="S60" i="5"/>
  <c r="W30" i="5"/>
  <c r="V30" i="5"/>
  <c r="U30" i="5"/>
  <c r="T30" i="5"/>
  <c r="S30" i="5"/>
  <c r="N60" i="5"/>
  <c r="M60" i="5"/>
  <c r="L60" i="5"/>
  <c r="K60" i="5"/>
  <c r="O30" i="5"/>
  <c r="N30" i="5"/>
  <c r="M30" i="5"/>
  <c r="L30" i="5"/>
  <c r="K30" i="5"/>
  <c r="O60" i="5"/>
  <c r="G30" i="5"/>
  <c r="G60" i="5"/>
  <c r="F60" i="5"/>
  <c r="E60" i="5"/>
  <c r="D60" i="5"/>
  <c r="C60" i="5"/>
  <c r="D30" i="5"/>
  <c r="E30" i="5"/>
  <c r="F30" i="5"/>
  <c r="C30" i="5"/>
  <c r="B16" i="1"/>
  <c r="B17" i="1" s="1"/>
  <c r="B18" i="1" s="1"/>
  <c r="B5" i="1"/>
  <c r="B6" i="1" s="1"/>
  <c r="B7" i="1" s="1"/>
  <c r="B8" i="1" s="1"/>
  <c r="B9" i="1" s="1"/>
  <c r="G155" i="8"/>
  <c r="H155" i="8" s="1"/>
  <c r="F155" i="8"/>
  <c r="G124" i="8"/>
  <c r="F124" i="8"/>
  <c r="G93" i="8"/>
  <c r="F93" i="8"/>
  <c r="G191" i="6"/>
  <c r="F191" i="6"/>
  <c r="G159" i="6"/>
  <c r="F159" i="6"/>
  <c r="G127" i="6"/>
  <c r="F127" i="6"/>
  <c r="G95" i="6"/>
  <c r="F95" i="6"/>
  <c r="B10" i="1" l="1"/>
  <c r="B11" i="1" s="1"/>
  <c r="B12" i="1" s="1"/>
  <c r="B13" i="1" s="1"/>
  <c r="B14" i="1" s="1"/>
  <c r="B19" i="1"/>
  <c r="B20" i="1" s="1"/>
  <c r="B21" i="1" s="1"/>
  <c r="B22" i="1" s="1"/>
  <c r="H93" i="8"/>
  <c r="H124" i="8"/>
  <c r="H63" i="6"/>
  <c r="H127" i="6"/>
  <c r="H191" i="6"/>
  <c r="H95" i="6"/>
  <c r="H159" i="6"/>
  <c r="G62" i="8"/>
  <c r="F62" i="8"/>
  <c r="G31" i="8"/>
  <c r="F31" i="8"/>
  <c r="B24" i="1" l="1"/>
  <c r="B25" i="1" s="1"/>
  <c r="B26" i="1" s="1"/>
  <c r="B27" i="1" s="1"/>
  <c r="B29" i="1" s="1"/>
  <c r="B30" i="1" s="1"/>
  <c r="B23" i="1"/>
  <c r="H31" i="8"/>
  <c r="H62" i="8"/>
  <c r="F31" i="6" l="1"/>
  <c r="H31" i="6" l="1"/>
  <c r="G33" i="1"/>
  <c r="F33" i="1"/>
  <c r="E33" i="1" l="1"/>
</calcChain>
</file>

<file path=xl/sharedStrings.xml><?xml version="1.0" encoding="utf-8"?>
<sst xmlns="http://schemas.openxmlformats.org/spreadsheetml/2006/main" count="1634" uniqueCount="82">
  <si>
    <t>Moyenne par soirée</t>
  </si>
  <si>
    <t>Dates</t>
  </si>
  <si>
    <t>Balexert</t>
  </si>
  <si>
    <t>Pos.</t>
  </si>
  <si>
    <t>Nom</t>
  </si>
  <si>
    <t>QA</t>
  </si>
  <si>
    <t>Parties</t>
  </si>
  <si>
    <t>Moy.</t>
  </si>
  <si>
    <t>Bravo Mario</t>
  </si>
  <si>
    <t>Carolino Romulo</t>
  </si>
  <si>
    <t>Chappuis Bernard</t>
  </si>
  <si>
    <t>Corbo Pierre</t>
  </si>
  <si>
    <t>Corminboeuf Pascal</t>
  </si>
  <si>
    <t>Golay Daniel</t>
  </si>
  <si>
    <t>Hutzli Philippe</t>
  </si>
  <si>
    <t>Karrer Jean</t>
  </si>
  <si>
    <t>Manco Anthony</t>
  </si>
  <si>
    <t>Manco Daniel</t>
  </si>
  <si>
    <t>Moser Roberto</t>
  </si>
  <si>
    <t>Perito Pascal</t>
  </si>
  <si>
    <t>Ronchi Jacques</t>
  </si>
  <si>
    <t>Terrettaz Janique</t>
  </si>
  <si>
    <t>Visalli Giuseppe</t>
  </si>
  <si>
    <t>Moyennes</t>
  </si>
  <si>
    <t>Franco Jonani</t>
  </si>
  <si>
    <t>Seydoux Pascal</t>
  </si>
  <si>
    <t>2022-2023</t>
  </si>
  <si>
    <t>Cardinaux Pierre-Alain</t>
  </si>
  <si>
    <t>Frei Robert</t>
  </si>
  <si>
    <t>Genillard Ralph-Yves</t>
  </si>
  <si>
    <t>Decarli André</t>
  </si>
  <si>
    <t>Mancuso Angelo</t>
  </si>
  <si>
    <t>Aries Claudia</t>
  </si>
  <si>
    <t>Morales Serrano Eduardo</t>
  </si>
  <si>
    <t>Diaz Lopez José Manuel</t>
  </si>
  <si>
    <t>Champagne Marc</t>
  </si>
  <si>
    <t>P1</t>
  </si>
  <si>
    <t>P2</t>
  </si>
  <si>
    <t>P3</t>
  </si>
  <si>
    <t>Total</t>
  </si>
  <si>
    <t>Nicole Roger</t>
  </si>
  <si>
    <t>2023-2024</t>
  </si>
  <si>
    <t>Moyenne ligue Inter 2023-2024.</t>
  </si>
  <si>
    <t>Hutzli Christian</t>
  </si>
  <si>
    <t>Roagna Gilles-Eric</t>
  </si>
  <si>
    <t>Dodah Moonesh</t>
  </si>
  <si>
    <t>Chavaz Didier</t>
  </si>
  <si>
    <t>Stutz René</t>
  </si>
  <si>
    <t>Pellein Stéphane</t>
  </si>
  <si>
    <t>Caldi Jean-Marc</t>
  </si>
  <si>
    <t>Gabriel Eric</t>
  </si>
  <si>
    <t>Cardinaux Cédric</t>
  </si>
  <si>
    <t>Barbezat Francis</t>
  </si>
  <si>
    <t>Da Silva Mario</t>
  </si>
  <si>
    <t>Karrer Luisita</t>
  </si>
  <si>
    <t>Hubert Isabelle</t>
  </si>
  <si>
    <t>Moyenne ligue Inter 2023-2024</t>
  </si>
  <si>
    <t>Bourgeois Henri</t>
  </si>
  <si>
    <t>Musa Jesper</t>
  </si>
  <si>
    <t>Sauthier Philippe</t>
  </si>
  <si>
    <t>Favre Jean-Marie</t>
  </si>
  <si>
    <t>Morand Marie-Noëlle</t>
  </si>
  <si>
    <t>Gomez Domingo</t>
  </si>
  <si>
    <t>Baruh Enis</t>
  </si>
  <si>
    <t>Bull Oliver</t>
  </si>
  <si>
    <t>Meythiaz Claude</t>
  </si>
  <si>
    <t>Claude Meythiaz</t>
  </si>
  <si>
    <t>Terrettaz Joey</t>
  </si>
  <si>
    <t>Match</t>
  </si>
  <si>
    <t>Les Z'amis</t>
  </si>
  <si>
    <t>Black Hawk 1</t>
  </si>
  <si>
    <t>BCI</t>
  </si>
  <si>
    <t>Plattina</t>
  </si>
  <si>
    <t>BC Plainpalais</t>
  </si>
  <si>
    <t>Aprotec</t>
  </si>
  <si>
    <t>Black Hawk 2</t>
  </si>
  <si>
    <t>Dauphins 2</t>
  </si>
  <si>
    <t>Dauphins 1</t>
  </si>
  <si>
    <t>Colonne1</t>
  </si>
  <si>
    <t>Colonne2</t>
  </si>
  <si>
    <t>Colonne3</t>
  </si>
  <si>
    <t>Pasquier Virginie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</si>
</sst>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#,##0.000"/>
    <numFmt numFmtId="166" formatCode="0.0"/>
    <numFmt numFmtId="167" formatCode="yyyy\-mm\-dd;@"/>
  </numFmts>
  <fonts count="24" x14ac:knownFonts="1"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u/>
      <sz val="6"/>
      <color indexed="12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7"/>
      <color rgb="FF000000"/>
      <name val="Arial"/>
      <family val="2"/>
    </font>
    <font>
      <u/>
      <sz val="10"/>
      <color rgb="FFFF0000"/>
      <name val="Arial"/>
      <family val="2"/>
    </font>
    <font>
      <sz val="11"/>
      <name val="Arial"/>
      <family val="2"/>
    </font>
    <font>
      <b/>
      <sz val="1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27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theme="7" tint="0.59999389629810485"/>
        <bgColor indexed="27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8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40">
    <xf numFmtId="0" fontId="0" fillId="0" borderId="0" xfId="0"/>
    <xf numFmtId="0" fontId="2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164" fontId="3" fillId="0" borderId="0" xfId="0" applyNumberFormat="1" applyFont="1" applyAlignment="1">
      <alignment horizontal="center"/>
    </xf>
    <xf numFmtId="14" fontId="3" fillId="0" borderId="0" xfId="0" applyNumberFormat="1" applyFont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6" fillId="0" borderId="0" xfId="6" applyFont="1" applyAlignment="1">
      <alignment horizontal="left" vertical="center"/>
    </xf>
    <xf numFmtId="0" fontId="1" fillId="0" borderId="0" xfId="6" applyAlignment="1">
      <alignment horizontal="left" vertical="center"/>
    </xf>
    <xf numFmtId="2" fontId="7" fillId="0" borderId="0" xfId="6" applyNumberFormat="1" applyFont="1" applyAlignment="1">
      <alignment horizontal="center" vertical="center"/>
    </xf>
    <xf numFmtId="0" fontId="6" fillId="0" borderId="0" xfId="6" applyFont="1" applyAlignment="1">
      <alignment horizontal="center" vertical="center"/>
    </xf>
    <xf numFmtId="14" fontId="10" fillId="0" borderId="0" xfId="0" applyNumberFormat="1" applyFont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2" xfId="0" applyBorder="1"/>
    <xf numFmtId="164" fontId="1" fillId="0" borderId="0" xfId="0" applyNumberFormat="1" applyFont="1" applyAlignment="1">
      <alignment horizontal="left" vertical="center"/>
    </xf>
    <xf numFmtId="164" fontId="3" fillId="0" borderId="0" xfId="4" applyNumberFormat="1" applyFont="1" applyAlignment="1">
      <alignment horizontal="center" vertical="center"/>
    </xf>
    <xf numFmtId="165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164" fontId="0" fillId="0" borderId="0" xfId="0" applyNumberFormat="1"/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64" fontId="11" fillId="0" borderId="0" xfId="0" applyNumberFormat="1" applyFont="1"/>
    <xf numFmtId="0" fontId="11" fillId="0" borderId="0" xfId="0" applyFont="1"/>
    <xf numFmtId="166" fontId="0" fillId="0" borderId="0" xfId="0" applyNumberFormat="1"/>
    <xf numFmtId="166" fontId="0" fillId="0" borderId="0" xfId="0" applyNumberFormat="1" applyAlignment="1">
      <alignment horizontal="center"/>
    </xf>
    <xf numFmtId="164" fontId="0" fillId="3" borderId="3" xfId="0" applyNumberFormat="1" applyFill="1" applyBorder="1" applyAlignment="1">
      <alignment horizontal="center"/>
    </xf>
    <xf numFmtId="0" fontId="8" fillId="0" borderId="0" xfId="1" applyFill="1" applyAlignment="1">
      <alignment horizontal="left" wrapText="1"/>
    </xf>
    <xf numFmtId="0" fontId="8" fillId="0" borderId="4" xfId="1" applyFill="1" applyBorder="1" applyAlignment="1">
      <alignment horizontal="left" wrapText="1"/>
    </xf>
    <xf numFmtId="0" fontId="8" fillId="0" borderId="4" xfId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64" fontId="0" fillId="7" borderId="3" xfId="0" applyNumberFormat="1" applyFill="1" applyBorder="1" applyAlignment="1">
      <alignment horizontal="center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left" vertical="center" wrapText="1"/>
    </xf>
    <xf numFmtId="0" fontId="21" fillId="0" borderId="4" xfId="1" applyFont="1" applyFill="1" applyBorder="1" applyAlignment="1">
      <alignment horizontal="left" vertical="center" wrapText="1"/>
    </xf>
    <xf numFmtId="0" fontId="20" fillId="4" borderId="4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left" vertical="center" wrapText="1"/>
    </xf>
    <xf numFmtId="0" fontId="20" fillId="5" borderId="4" xfId="0" applyFont="1" applyFill="1" applyBorder="1" applyAlignment="1">
      <alignment horizontal="center" vertical="center" wrapText="1"/>
    </xf>
    <xf numFmtId="0" fontId="9" fillId="0" borderId="0" xfId="3"/>
    <xf numFmtId="0" fontId="14" fillId="0" borderId="0" xfId="3" applyFont="1"/>
    <xf numFmtId="0" fontId="9" fillId="0" borderId="0" xfId="3" applyAlignment="1">
      <alignment horizontal="center" wrapText="1"/>
    </xf>
    <xf numFmtId="0" fontId="9" fillId="0" borderId="0" xfId="3" applyAlignment="1">
      <alignment horizontal="left" wrapText="1"/>
    </xf>
    <xf numFmtId="164" fontId="9" fillId="0" borderId="0" xfId="3" applyNumberFormat="1" applyAlignment="1">
      <alignment horizontal="center" wrapText="1"/>
    </xf>
    <xf numFmtId="2" fontId="9" fillId="0" borderId="0" xfId="3" applyNumberFormat="1" applyAlignment="1">
      <alignment horizontal="center" wrapText="1"/>
    </xf>
    <xf numFmtId="0" fontId="12" fillId="0" borderId="0" xfId="0" applyFont="1" applyAlignment="1">
      <alignment horizontal="center" wrapText="1"/>
    </xf>
    <xf numFmtId="0" fontId="9" fillId="0" borderId="0" xfId="3" applyAlignment="1">
      <alignment horizontal="center"/>
    </xf>
    <xf numFmtId="2" fontId="9" fillId="0" borderId="0" xfId="3" applyNumberFormat="1" applyAlignment="1">
      <alignment horizontal="center"/>
    </xf>
    <xf numFmtId="0" fontId="9" fillId="0" borderId="4" xfId="3" applyBorder="1" applyAlignment="1">
      <alignment horizontal="center"/>
    </xf>
    <xf numFmtId="2" fontId="9" fillId="0" borderId="4" xfId="3" applyNumberForma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16" fillId="0" borderId="0" xfId="3" applyFont="1"/>
    <xf numFmtId="0" fontId="12" fillId="0" borderId="4" xfId="0" applyFont="1" applyBorder="1" applyAlignment="1">
      <alignment horizontal="center" wrapText="1"/>
    </xf>
    <xf numFmtId="164" fontId="12" fillId="0" borderId="4" xfId="0" applyNumberFormat="1" applyFont="1" applyBorder="1" applyAlignment="1">
      <alignment horizontal="center" wrapText="1"/>
    </xf>
    <xf numFmtId="0" fontId="15" fillId="0" borderId="0" xfId="3" applyFont="1"/>
    <xf numFmtId="0" fontId="0" fillId="0" borderId="0" xfId="3" applyFont="1" applyAlignment="1">
      <alignment horizontal="center"/>
    </xf>
    <xf numFmtId="164" fontId="9" fillId="0" borderId="0" xfId="3" applyNumberFormat="1" applyAlignment="1">
      <alignment horizontal="center"/>
    </xf>
    <xf numFmtId="166" fontId="9" fillId="0" borderId="0" xfId="3" applyNumberFormat="1" applyAlignment="1">
      <alignment horizontal="center"/>
    </xf>
    <xf numFmtId="166" fontId="9" fillId="0" borderId="0" xfId="3" applyNumberFormat="1"/>
    <xf numFmtId="164" fontId="0" fillId="2" borderId="6" xfId="0" applyNumberFormat="1" applyFill="1" applyBorder="1" applyAlignment="1">
      <alignment horizontal="center"/>
    </xf>
    <xf numFmtId="164" fontId="0" fillId="2" borderId="3" xfId="0" applyNumberFormat="1" applyFill="1" applyBorder="1" applyAlignment="1">
      <alignment horizontal="center"/>
    </xf>
    <xf numFmtId="164" fontId="5" fillId="2" borderId="3" xfId="5" applyNumberFormat="1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164" fontId="5" fillId="2" borderId="3" xfId="0" applyNumberFormat="1" applyFont="1" applyFill="1" applyBorder="1" applyAlignment="1">
      <alignment horizontal="center" vertical="center"/>
    </xf>
    <xf numFmtId="164" fontId="5" fillId="2" borderId="7" xfId="0" applyNumberFormat="1" applyFont="1" applyFill="1" applyBorder="1" applyAlignment="1">
      <alignment horizontal="center" vertical="center"/>
    </xf>
    <xf numFmtId="164" fontId="0" fillId="6" borderId="6" xfId="0" applyNumberFormat="1" applyFill="1" applyBorder="1" applyAlignment="1">
      <alignment horizontal="center"/>
    </xf>
    <xf numFmtId="164" fontId="0" fillId="6" borderId="3" xfId="0" applyNumberFormat="1" applyFill="1" applyBorder="1" applyAlignment="1">
      <alignment horizontal="center"/>
    </xf>
    <xf numFmtId="164" fontId="5" fillId="6" borderId="3" xfId="5" applyNumberFormat="1" applyFont="1" applyFill="1" applyBorder="1" applyAlignment="1">
      <alignment horizontal="center" vertical="center"/>
    </xf>
    <xf numFmtId="164" fontId="5" fillId="6" borderId="3" xfId="0" applyNumberFormat="1" applyFont="1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13" fillId="3" borderId="3" xfId="0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horizontal="center" vertical="center"/>
    </xf>
    <xf numFmtId="164" fontId="0" fillId="6" borderId="7" xfId="0" applyNumberFormat="1" applyFill="1" applyBorder="1" applyAlignment="1">
      <alignment horizontal="center"/>
    </xf>
    <xf numFmtId="0" fontId="0" fillId="3" borderId="3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164" fontId="5" fillId="6" borderId="3" xfId="0" applyNumberFormat="1" applyFont="1" applyFill="1" applyBorder="1" applyAlignment="1">
      <alignment horizontal="center" vertical="center"/>
    </xf>
    <xf numFmtId="164" fontId="5" fillId="6" borderId="7" xfId="0" applyNumberFormat="1" applyFont="1" applyFill="1" applyBorder="1" applyAlignment="1">
      <alignment horizontal="center" vertical="center"/>
    </xf>
    <xf numFmtId="0" fontId="13" fillId="0" borderId="4" xfId="0" applyFont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8" fillId="0" borderId="0" xfId="1" applyFill="1" applyBorder="1" applyAlignment="1">
      <alignment horizontal="left" vertical="center" wrapText="1"/>
    </xf>
    <xf numFmtId="164" fontId="12" fillId="0" borderId="0" xfId="0" applyNumberFormat="1" applyFont="1" applyAlignment="1">
      <alignment horizontal="center" wrapText="1"/>
    </xf>
    <xf numFmtId="0" fontId="15" fillId="0" borderId="0" xfId="3" applyFont="1" applyAlignment="1">
      <alignment horizontal="center" wrapText="1"/>
    </xf>
    <xf numFmtId="0" fontId="15" fillId="0" borderId="0" xfId="3" applyFont="1" applyAlignment="1">
      <alignment horizontal="left" wrapText="1"/>
    </xf>
    <xf numFmtId="0" fontId="9" fillId="0" borderId="0" xfId="3" applyAlignment="1">
      <alignment horizontal="center" vertical="center" wrapText="1"/>
    </xf>
    <xf numFmtId="164" fontId="9" fillId="0" borderId="0" xfId="3" applyNumberFormat="1" applyAlignment="1">
      <alignment horizontal="center" vertical="center" wrapText="1"/>
    </xf>
    <xf numFmtId="0" fontId="9" fillId="0" borderId="0" xfId="3" applyAlignment="1">
      <alignment horizontal="center" vertical="center"/>
    </xf>
    <xf numFmtId="164" fontId="9" fillId="0" borderId="0" xfId="3" applyNumberFormat="1" applyAlignment="1">
      <alignment horizontal="center" vertical="center"/>
    </xf>
    <xf numFmtId="0" fontId="12" fillId="0" borderId="0" xfId="3" applyFont="1" applyAlignment="1">
      <alignment horizontal="center" vertical="center"/>
    </xf>
    <xf numFmtId="0" fontId="22" fillId="7" borderId="3" xfId="0" applyFont="1" applyFill="1" applyBorder="1" applyAlignment="1">
      <alignment horizontal="center"/>
    </xf>
    <xf numFmtId="167" fontId="1" fillId="0" borderId="0" xfId="7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164" fontId="3" fillId="6" borderId="3" xfId="0" applyNumberFormat="1" applyFont="1" applyFill="1" applyBorder="1" applyAlignment="1">
      <alignment horizontal="center"/>
    </xf>
    <xf numFmtId="2" fontId="13" fillId="7" borderId="3" xfId="0" applyNumberFormat="1" applyFont="1" applyFill="1" applyBorder="1" applyAlignment="1">
      <alignment horizontal="center" vertical="center"/>
    </xf>
    <xf numFmtId="0" fontId="18" fillId="0" borderId="0" xfId="3" applyFont="1" applyAlignment="1">
      <alignment horizontal="center"/>
    </xf>
    <xf numFmtId="0" fontId="23" fillId="0" borderId="0" xfId="3" applyFont="1" applyAlignment="1">
      <alignment horizontal="center"/>
    </xf>
    <xf numFmtId="0" fontId="9" fillId="0" borderId="0" xfId="3" applyAlignment="1">
      <alignment wrapText="1"/>
    </xf>
    <xf numFmtId="0" fontId="16" fillId="0" borderId="0" xfId="3" applyFont="1" applyAlignment="1">
      <alignment wrapText="1"/>
    </xf>
    <xf numFmtId="0" fontId="15" fillId="0" borderId="0" xfId="3" applyFont="1" applyAlignment="1">
      <alignment wrapText="1"/>
    </xf>
    <xf numFmtId="0" fontId="12" fillId="0" borderId="4" xfId="0" applyFont="1" applyBorder="1" applyAlignment="1">
      <alignment horizontal="center" vertical="center" wrapText="1"/>
    </xf>
    <xf numFmtId="0" fontId="17" fillId="0" borderId="0" xfId="2" applyFont="1" applyAlignment="1" applyProtection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7" fillId="0" borderId="0" xfId="2" applyFont="1" applyAlignment="1" applyProtection="1">
      <alignment horizontal="left" vertical="center"/>
    </xf>
    <xf numFmtId="0" fontId="17" fillId="0" borderId="0" xfId="2" applyFont="1" applyBorder="1" applyAlignment="1" applyProtection="1">
      <alignment horizontal="left"/>
    </xf>
    <xf numFmtId="0" fontId="18" fillId="0" borderId="0" xfId="3" applyFont="1" applyAlignment="1">
      <alignment horizontal="center"/>
    </xf>
    <xf numFmtId="14" fontId="18" fillId="0" borderId="0" xfId="3" applyNumberFormat="1" applyFont="1" applyAlignment="1">
      <alignment horizontal="center"/>
    </xf>
    <xf numFmtId="14" fontId="23" fillId="0" borderId="0" xfId="3" applyNumberFormat="1" applyFont="1" applyAlignment="1">
      <alignment horizontal="center"/>
    </xf>
    <xf numFmtId="0" fontId="23" fillId="0" borderId="0" xfId="3" applyFont="1" applyAlignment="1">
      <alignment horizontal="center"/>
    </xf>
    <xf numFmtId="14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wrapText="1"/>
    </xf>
    <xf numFmtId="0" fontId="9" fillId="0" borderId="0" xfId="3" applyNumberFormat="1" applyFill="1" applyAlignment="1">
      <alignment horizontal="center"/>
    </xf>
    <xf numFmtId="2" fontId="9" fillId="0" borderId="0" xfId="3" applyNumberFormat="1" applyFill="1" applyAlignment="1">
      <alignment horizontal="center"/>
    </xf>
    <xf numFmtId="164" fontId="12" fillId="0" borderId="0" xfId="0" applyNumberFormat="1" applyFont="1" applyFill="1" applyAlignment="1">
      <alignment horizontal="center" wrapText="1"/>
    </xf>
  </cellXfs>
  <cellStyles count="8">
    <cellStyle name="Lien hypertexte" xfId="1" builtinId="8"/>
    <cellStyle name="Lien hypertexte 2" xfId="2" xr:uid="{00000000-0005-0000-0000-000001000000}"/>
    <cellStyle name="Normal" xfId="0" builtinId="0"/>
    <cellStyle name="Normal 11" xfId="3" xr:uid="{00000000-0005-0000-0000-000003000000}"/>
    <cellStyle name="Normal 2" xfId="7" xr:uid="{27ACC10D-CB4A-40D6-9181-440F28F2404C}"/>
    <cellStyle name="Normal_hommes 07" xfId="4" xr:uid="{00000000-0005-0000-0000-000004000000}"/>
    <cellStyle name="Normal_resultats inter 2006-07site" xfId="5" xr:uid="{00000000-0005-0000-0000-000005000000}"/>
    <cellStyle name="Normal_resultats inter 2006-07site 2" xfId="6" xr:uid="{00000000-0005-0000-0000-000006000000}"/>
  </cellStyles>
  <dxfs count="133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auto="1"/>
      </font>
      <fill>
        <patternFill>
          <bgColor indexed="13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color theme="1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ill>
        <patternFill patternType="none">
          <fgColor rgb="FF000000"/>
          <bgColor auto="1"/>
        </patternFill>
      </fill>
      <alignment vertical="bottom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color theme="1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ill>
        <patternFill patternType="none">
          <fgColor rgb="FF000000"/>
          <bgColor auto="1"/>
        </patternFill>
      </fill>
      <alignment vertical="bottom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color theme="1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ill>
        <patternFill patternType="none">
          <fgColor rgb="FF000000"/>
          <bgColor auto="1"/>
        </patternFill>
      </fill>
      <alignment vertical="bottom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color theme="1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ill>
        <patternFill patternType="none">
          <fgColor rgb="FF000000"/>
          <bgColor auto="1"/>
        </patternFill>
      </fill>
      <alignment vertical="bottom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color theme="1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ill>
        <patternFill patternType="none">
          <fgColor rgb="FF000000"/>
          <bgColor auto="1"/>
        </patternFill>
      </fill>
      <alignment vertical="bottom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color theme="1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ill>
        <patternFill patternType="none">
          <fgColor rgb="FF000000"/>
          <bgColor auto="1"/>
        </patternFill>
      </fill>
      <alignment vertical="bottom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ill>
        <patternFill patternType="none">
          <fgColor rgb="FF000000"/>
          <bgColor auto="1"/>
        </patternFill>
      </fill>
      <alignment vertical="bottom" textRotation="0" wrapText="1" indent="0" justifyLastLine="0" shrinkToFit="0" readingOrder="0"/>
    </dxf>
    <dxf>
      <fill>
        <patternFill patternType="none">
          <fgColor rgb="FF000000"/>
          <bgColor auto="1"/>
        </patternFill>
      </fill>
      <alignment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0.0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outline val="0"/>
        <shadow val="0"/>
        <u/>
        <vertAlign val="baseline"/>
        <sz val="10"/>
        <color theme="10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outline="0">
        <right style="medium">
          <color rgb="FFC0C0C0"/>
        </right>
      </border>
    </dxf>
    <dxf>
      <fill>
        <patternFill patternType="none">
          <fgColor rgb="FF000000"/>
          <bgColor auto="1"/>
        </patternFill>
      </fill>
      <alignment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00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/>
        <vertAlign val="baseline"/>
        <sz val="10"/>
        <color theme="10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ill>
        <patternFill patternType="none">
          <fgColor rgb="FF000000"/>
          <bgColor auto="1"/>
        </patternFill>
      </fill>
      <alignment vertical="bottom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color theme="1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bottom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color theme="1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bottom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color theme="1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bottom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color theme="1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bottom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color theme="1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bottom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0.0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outline val="0"/>
        <shadow val="0"/>
        <u/>
        <vertAlign val="baseline"/>
        <sz val="10"/>
        <color theme="10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outline="0">
        <right style="medium">
          <color rgb="FFC0C0C0"/>
        </right>
      </border>
    </dxf>
    <dxf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00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/>
        <vertAlign val="baseline"/>
        <sz val="10"/>
        <color theme="10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bottom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99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2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AF1-45C5-B9AF-FC59CF907D54}"/>
              </c:ext>
            </c:extLst>
          </c:dPt>
          <c:val>
            <c:numRef>
              <c:f>'moyenne 23-24'!$D$4:$D$32</c:f>
              <c:numCache>
                <c:formatCode>0.000</c:formatCode>
                <c:ptCount val="29"/>
                <c:pt idx="0">
                  <c:v>164.03</c:v>
                </c:pt>
                <c:pt idx="1">
                  <c:v>163.66999999999999</c:v>
                </c:pt>
                <c:pt idx="2">
                  <c:v>163.03</c:v>
                </c:pt>
                <c:pt idx="3">
                  <c:v>167.6</c:v>
                </c:pt>
                <c:pt idx="4">
                  <c:v>168.49</c:v>
                </c:pt>
                <c:pt idx="5">
                  <c:v>162.87</c:v>
                </c:pt>
                <c:pt idx="6">
                  <c:v>163.30000000000001</c:v>
                </c:pt>
                <c:pt idx="7" formatCode="General">
                  <c:v>166.87</c:v>
                </c:pt>
                <c:pt idx="8" formatCode="General">
                  <c:v>166.72</c:v>
                </c:pt>
                <c:pt idx="9" formatCode="General">
                  <c:v>176.46</c:v>
                </c:pt>
                <c:pt idx="10" formatCode="General">
                  <c:v>172.19</c:v>
                </c:pt>
                <c:pt idx="11">
                  <c:v>173.31</c:v>
                </c:pt>
                <c:pt idx="12">
                  <c:v>174.69</c:v>
                </c:pt>
                <c:pt idx="13" formatCode="General">
                  <c:v>167.69</c:v>
                </c:pt>
                <c:pt idx="14">
                  <c:v>170.89</c:v>
                </c:pt>
                <c:pt idx="15">
                  <c:v>172.14</c:v>
                </c:pt>
                <c:pt idx="16">
                  <c:v>173.33</c:v>
                </c:pt>
                <c:pt idx="17">
                  <c:v>170.72</c:v>
                </c:pt>
                <c:pt idx="18">
                  <c:v>175.6</c:v>
                </c:pt>
                <c:pt idx="19">
                  <c:v>168.85</c:v>
                </c:pt>
                <c:pt idx="20">
                  <c:v>170.4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AF1-45C5-B9AF-FC59CF907D54}"/>
            </c:ext>
          </c:extLst>
        </c:ser>
        <c:ser>
          <c:idx val="1"/>
          <c:order val="1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'moyenne 23-24'!$E$4:$E$32</c:f>
              <c:numCache>
                <c:formatCode>0.000</c:formatCode>
                <c:ptCount val="29"/>
                <c:pt idx="0">
                  <c:v>170.91</c:v>
                </c:pt>
                <c:pt idx="1">
                  <c:v>167.43</c:v>
                </c:pt>
                <c:pt idx="2">
                  <c:v>170.17</c:v>
                </c:pt>
                <c:pt idx="3">
                  <c:v>165.64</c:v>
                </c:pt>
                <c:pt idx="4">
                  <c:v>171.79</c:v>
                </c:pt>
                <c:pt idx="5">
                  <c:v>170.99</c:v>
                </c:pt>
                <c:pt idx="6">
                  <c:v>168.38</c:v>
                </c:pt>
                <c:pt idx="7" formatCode="General">
                  <c:v>176.54</c:v>
                </c:pt>
                <c:pt idx="8" formatCode="General">
                  <c:v>173.11</c:v>
                </c:pt>
                <c:pt idx="9" formatCode="General">
                  <c:v>176.91</c:v>
                </c:pt>
                <c:pt idx="10" formatCode="0.00">
                  <c:v>181.7</c:v>
                </c:pt>
                <c:pt idx="11">
                  <c:v>178.79</c:v>
                </c:pt>
                <c:pt idx="12">
                  <c:v>174.49382716049382</c:v>
                </c:pt>
                <c:pt idx="13" formatCode="General">
                  <c:v>171.8</c:v>
                </c:pt>
                <c:pt idx="14">
                  <c:v>176.02</c:v>
                </c:pt>
                <c:pt idx="15">
                  <c:v>176.83</c:v>
                </c:pt>
                <c:pt idx="16">
                  <c:v>187.16</c:v>
                </c:pt>
                <c:pt idx="17">
                  <c:v>179.58</c:v>
                </c:pt>
                <c:pt idx="18">
                  <c:v>175.21</c:v>
                </c:pt>
                <c:pt idx="19">
                  <c:v>176.28</c:v>
                </c:pt>
                <c:pt idx="20">
                  <c:v>176.17</c:v>
                </c:pt>
                <c:pt idx="21">
                  <c:v>176.35</c:v>
                </c:pt>
                <c:pt idx="22">
                  <c:v>180.97530864197532</c:v>
                </c:pt>
                <c:pt idx="23">
                  <c:v>174.4</c:v>
                </c:pt>
                <c:pt idx="24">
                  <c:v>177.77699999999999</c:v>
                </c:pt>
                <c:pt idx="25">
                  <c:v>178.9</c:v>
                </c:pt>
                <c:pt idx="26">
                  <c:v>176.11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AF1-45C5-B9AF-FC59CF907D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3355272"/>
        <c:axId val="1"/>
      </c:barChart>
      <c:catAx>
        <c:axId val="59335527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00"/>
          <c:min val="16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933552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62" footer="0.51180555555555562"/>
    <c:pageSetup firstPageNumber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286107290233833E-2"/>
          <c:y val="4.8611111111111112E-2"/>
          <c:w val="0.78541953232462169"/>
          <c:h val="0.7951388888888888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'moyenne 23-24'!$D$3</c:f>
              <c:strCache>
                <c:ptCount val="1"/>
                <c:pt idx="0">
                  <c:v>2022-2023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52C8-48E2-9502-1728D4832C8F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2C8-48E2-9502-1728D4832C8F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52C8-48E2-9502-1728D4832C8F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2C8-48E2-9502-1728D4832C8F}"/>
              </c:ext>
            </c:extLst>
          </c:dPt>
          <c:dPt>
            <c:idx val="20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52C8-48E2-9502-1728D4832C8F}"/>
              </c:ext>
            </c:extLst>
          </c:dPt>
          <c:dPt>
            <c:idx val="21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52C8-48E2-9502-1728D4832C8F}"/>
              </c:ext>
            </c:extLst>
          </c:dPt>
          <c:dPt>
            <c:idx val="22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52C8-48E2-9502-1728D4832C8F}"/>
              </c:ext>
            </c:extLst>
          </c:dPt>
          <c:val>
            <c:numRef>
              <c:f>'moyenne 23-24'!$D$4:$D$33</c:f>
              <c:numCache>
                <c:formatCode>0.000</c:formatCode>
                <c:ptCount val="30"/>
                <c:pt idx="0">
                  <c:v>164.03</c:v>
                </c:pt>
                <c:pt idx="1">
                  <c:v>163.66999999999999</c:v>
                </c:pt>
                <c:pt idx="2">
                  <c:v>163.03</c:v>
                </c:pt>
                <c:pt idx="3">
                  <c:v>167.6</c:v>
                </c:pt>
                <c:pt idx="4">
                  <c:v>168.49</c:v>
                </c:pt>
                <c:pt idx="5">
                  <c:v>162.87</c:v>
                </c:pt>
                <c:pt idx="6">
                  <c:v>163.30000000000001</c:v>
                </c:pt>
                <c:pt idx="7" formatCode="General">
                  <c:v>166.87</c:v>
                </c:pt>
                <c:pt idx="8" formatCode="General">
                  <c:v>166.72</c:v>
                </c:pt>
                <c:pt idx="9" formatCode="General">
                  <c:v>176.46</c:v>
                </c:pt>
                <c:pt idx="10" formatCode="General">
                  <c:v>172.19</c:v>
                </c:pt>
                <c:pt idx="11">
                  <c:v>173.31</c:v>
                </c:pt>
                <c:pt idx="12">
                  <c:v>174.69</c:v>
                </c:pt>
                <c:pt idx="13" formatCode="General">
                  <c:v>167.69</c:v>
                </c:pt>
                <c:pt idx="14">
                  <c:v>170.89</c:v>
                </c:pt>
                <c:pt idx="15">
                  <c:v>172.14</c:v>
                </c:pt>
                <c:pt idx="16">
                  <c:v>173.33</c:v>
                </c:pt>
                <c:pt idx="17">
                  <c:v>170.72</c:v>
                </c:pt>
                <c:pt idx="18">
                  <c:v>175.6</c:v>
                </c:pt>
                <c:pt idx="19">
                  <c:v>168.85</c:v>
                </c:pt>
                <c:pt idx="20">
                  <c:v>170.4</c:v>
                </c:pt>
                <c:pt idx="29">
                  <c:v>169.1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2C8-48E2-9502-1728D4832C8F}"/>
            </c:ext>
          </c:extLst>
        </c:ser>
        <c:ser>
          <c:idx val="2"/>
          <c:order val="1"/>
          <c:tx>
            <c:strRef>
              <c:f>'moyenne 23-24'!$E$3</c:f>
              <c:strCache>
                <c:ptCount val="1"/>
                <c:pt idx="0">
                  <c:v>2023-2024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ACE3-4667-94E4-F159EDC0EE95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52C8-48E2-9502-1728D4832C8F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52C8-48E2-9502-1728D4832C8F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52C8-48E2-9502-1728D4832C8F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52C8-48E2-9502-1728D4832C8F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52C8-48E2-9502-1728D4832C8F}"/>
              </c:ext>
            </c:extLst>
          </c:dPt>
          <c:dPt>
            <c:idx val="22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A-ACE3-4667-94E4-F159EDC0EE95}"/>
              </c:ext>
            </c:extLst>
          </c:dPt>
          <c:dPt>
            <c:idx val="2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52C8-48E2-9502-1728D4832C8F}"/>
              </c:ext>
            </c:extLst>
          </c:dPt>
          <c:val>
            <c:numRef>
              <c:f>'moyenne 23-24'!$E$4:$E$33</c:f>
              <c:numCache>
                <c:formatCode>0.000</c:formatCode>
                <c:ptCount val="30"/>
                <c:pt idx="0">
                  <c:v>170.91</c:v>
                </c:pt>
                <c:pt idx="1">
                  <c:v>167.43</c:v>
                </c:pt>
                <c:pt idx="2">
                  <c:v>170.17</c:v>
                </c:pt>
                <c:pt idx="3">
                  <c:v>165.64</c:v>
                </c:pt>
                <c:pt idx="4">
                  <c:v>171.79</c:v>
                </c:pt>
                <c:pt idx="5">
                  <c:v>170.99</c:v>
                </c:pt>
                <c:pt idx="6">
                  <c:v>168.38</c:v>
                </c:pt>
                <c:pt idx="7" formatCode="General">
                  <c:v>176.54</c:v>
                </c:pt>
                <c:pt idx="8" formatCode="General">
                  <c:v>173.11</c:v>
                </c:pt>
                <c:pt idx="9" formatCode="General">
                  <c:v>176.91</c:v>
                </c:pt>
                <c:pt idx="10" formatCode="0.00">
                  <c:v>181.7</c:v>
                </c:pt>
                <c:pt idx="11">
                  <c:v>178.79</c:v>
                </c:pt>
                <c:pt idx="12">
                  <c:v>174.49382716049382</c:v>
                </c:pt>
                <c:pt idx="13" formatCode="General">
                  <c:v>171.8</c:v>
                </c:pt>
                <c:pt idx="14">
                  <c:v>176.02</c:v>
                </c:pt>
                <c:pt idx="15">
                  <c:v>176.83</c:v>
                </c:pt>
                <c:pt idx="16">
                  <c:v>187.16</c:v>
                </c:pt>
                <c:pt idx="17">
                  <c:v>179.58</c:v>
                </c:pt>
                <c:pt idx="18">
                  <c:v>175.21</c:v>
                </c:pt>
                <c:pt idx="19">
                  <c:v>176.28</c:v>
                </c:pt>
                <c:pt idx="20">
                  <c:v>176.17</c:v>
                </c:pt>
                <c:pt idx="21">
                  <c:v>176.35</c:v>
                </c:pt>
                <c:pt idx="22">
                  <c:v>180.97530864197532</c:v>
                </c:pt>
                <c:pt idx="23">
                  <c:v>174.4</c:v>
                </c:pt>
                <c:pt idx="24">
                  <c:v>177.77699999999999</c:v>
                </c:pt>
                <c:pt idx="25">
                  <c:v>178.9</c:v>
                </c:pt>
                <c:pt idx="26">
                  <c:v>176.11</c:v>
                </c:pt>
                <c:pt idx="29">
                  <c:v>175.20059762231364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52C8-48E2-9502-1728D4832C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3356256"/>
        <c:axId val="1"/>
      </c:barChart>
      <c:catAx>
        <c:axId val="593356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130"/>
        </c:scaling>
        <c:delete val="0"/>
        <c:axPos val="l"/>
        <c:majorGridlines>
          <c:spPr>
            <a:ln w="6350" cap="flat" cmpd="sng" algn="ctr">
              <a:solidFill>
                <a:schemeClr val="tx1">
                  <a:tint val="75000"/>
                </a:schemeClr>
              </a:solidFill>
              <a:prstDash val="solid"/>
              <a:round/>
            </a:ln>
            <a:effectLst/>
          </c:spPr>
        </c:majorGridlines>
        <c:numFmt formatCode="0.000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593356256"/>
        <c:crosses val="autoZero"/>
        <c:crossBetween val="between"/>
        <c:majorUnit val="5"/>
      </c:valAx>
      <c:spPr>
        <a:solidFill>
          <a:schemeClr val="bg1"/>
        </a:solidFill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757966980399804"/>
          <c:y val="0.47344159347287129"/>
          <c:w val="0.10316368638239337"/>
          <c:h val="0.103926096997690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595" b="0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2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6BA-44A8-929E-8934151EB70F}"/>
              </c:ext>
            </c:extLst>
          </c:dPt>
          <c:val>
            <c:numRef>
              <c:f>'[1]vs 10-11'!$F$4:$F$27</c:f>
              <c:numCache>
                <c:formatCode>General</c:formatCode>
                <c:ptCount val="24"/>
                <c:pt idx="0">
                  <c:v>178.47499999999999</c:v>
                </c:pt>
                <c:pt idx="1">
                  <c:v>181.625</c:v>
                </c:pt>
                <c:pt idx="2">
                  <c:v>178.67500000000001</c:v>
                </c:pt>
                <c:pt idx="3">
                  <c:v>177.85833333333332</c:v>
                </c:pt>
                <c:pt idx="4">
                  <c:v>178.45</c:v>
                </c:pt>
                <c:pt idx="5">
                  <c:v>177.28333333333333</c:v>
                </c:pt>
                <c:pt idx="6">
                  <c:v>179.75</c:v>
                </c:pt>
                <c:pt idx="7">
                  <c:v>183.25833333333333</c:v>
                </c:pt>
                <c:pt idx="8">
                  <c:v>182.78333333333333</c:v>
                </c:pt>
                <c:pt idx="9">
                  <c:v>178.74166666666667</c:v>
                </c:pt>
                <c:pt idx="10">
                  <c:v>179.4</c:v>
                </c:pt>
                <c:pt idx="11">
                  <c:v>186.00833333333333</c:v>
                </c:pt>
                <c:pt idx="12">
                  <c:v>179.79166666666666</c:v>
                </c:pt>
                <c:pt idx="13">
                  <c:v>189.7</c:v>
                </c:pt>
                <c:pt idx="14">
                  <c:v>187.41666666666666</c:v>
                </c:pt>
                <c:pt idx="15">
                  <c:v>181.79166666666666</c:v>
                </c:pt>
                <c:pt idx="16">
                  <c:v>188.38333333333333</c:v>
                </c:pt>
                <c:pt idx="17">
                  <c:v>182.58333333333334</c:v>
                </c:pt>
                <c:pt idx="18">
                  <c:v>188.52500000000001</c:v>
                </c:pt>
                <c:pt idx="19">
                  <c:v>181.27500000000001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BA-44A8-929E-8934151EB70F}"/>
            </c:ext>
          </c:extLst>
        </c:ser>
        <c:ser>
          <c:idx val="1"/>
          <c:order val="1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'[1]vs 10-11'!$G$4:$G$27</c:f>
              <c:numCache>
                <c:formatCode>General</c:formatCode>
                <c:ptCount val="24"/>
                <c:pt idx="0">
                  <c:v>171</c:v>
                </c:pt>
                <c:pt idx="1">
                  <c:v>170.57575757575756</c:v>
                </c:pt>
                <c:pt idx="2">
                  <c:v>173.25757575757575</c:v>
                </c:pt>
                <c:pt idx="3">
                  <c:v>173.40909090909091</c:v>
                </c:pt>
                <c:pt idx="4">
                  <c:v>168.81060606060606</c:v>
                </c:pt>
                <c:pt idx="5">
                  <c:v>170.87121212121212</c:v>
                </c:pt>
                <c:pt idx="6">
                  <c:v>181.30303030303031</c:v>
                </c:pt>
                <c:pt idx="7">
                  <c:v>174.15151515151516</c:v>
                </c:pt>
                <c:pt idx="8">
                  <c:v>174.09848484848484</c:v>
                </c:pt>
                <c:pt idx="9">
                  <c:v>175.49242424242425</c:v>
                </c:pt>
                <c:pt idx="10">
                  <c:v>176.12121212121212</c:v>
                </c:pt>
                <c:pt idx="11">
                  <c:v>172.78787878787878</c:v>
                </c:pt>
                <c:pt idx="12">
                  <c:v>183.90909090909091</c:v>
                </c:pt>
                <c:pt idx="13">
                  <c:v>181.90909090909091</c:v>
                </c:pt>
                <c:pt idx="14">
                  <c:v>174.88636363636363</c:v>
                </c:pt>
                <c:pt idx="15">
                  <c:v>172.63636363636363</c:v>
                </c:pt>
                <c:pt idx="16">
                  <c:v>179.21212121212122</c:v>
                </c:pt>
                <c:pt idx="17">
                  <c:v>179.06060606060606</c:v>
                </c:pt>
                <c:pt idx="18">
                  <c:v>177.68181818181819</c:v>
                </c:pt>
                <c:pt idx="19">
                  <c:v>180.17424242424244</c:v>
                </c:pt>
                <c:pt idx="20">
                  <c:v>163.21969696969697</c:v>
                </c:pt>
                <c:pt idx="21">
                  <c:v>173.31060606060606</c:v>
                </c:pt>
                <c:pt idx="22">
                  <c:v>171.43939393939394</c:v>
                </c:pt>
                <c:pt idx="23">
                  <c:v>175.36363636363637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6BA-44A8-929E-8934151EB7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175312"/>
        <c:axId val="1"/>
      </c:barChart>
      <c:catAx>
        <c:axId val="59517531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00"/>
          <c:min val="16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951753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78" l="0.78740157499999996" r="0.78740157499999996" t="0.98425196899999978" header="0.51180555555555562" footer="0.51180555555555562"/>
    <c:pageSetup firstPageNumber="0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0</xdr:rowOff>
    </xdr:from>
    <xdr:to>
      <xdr:col>6</xdr:col>
      <xdr:colOff>838200</xdr:colOff>
      <xdr:row>33</xdr:row>
      <xdr:rowOff>0</xdr:rowOff>
    </xdr:to>
    <xdr:graphicFrame macro="">
      <xdr:nvGraphicFramePr>
        <xdr:cNvPr id="1093" name="Chart 1">
          <a:extLst>
            <a:ext uri="{FF2B5EF4-FFF2-40B4-BE49-F238E27FC236}">
              <a16:creationId xmlns:a16="http://schemas.microsoft.com/office/drawing/2014/main" id="{993C8522-841D-7CCB-A5D8-8FB77DB532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34</xdr:row>
      <xdr:rowOff>142875</xdr:rowOff>
    </xdr:from>
    <xdr:to>
      <xdr:col>7</xdr:col>
      <xdr:colOff>733425</xdr:colOff>
      <xdr:row>60</xdr:row>
      <xdr:rowOff>57150</xdr:rowOff>
    </xdr:to>
    <xdr:graphicFrame macro="">
      <xdr:nvGraphicFramePr>
        <xdr:cNvPr id="1094" name="Graphique 2">
          <a:extLst>
            <a:ext uri="{FF2B5EF4-FFF2-40B4-BE49-F238E27FC236}">
              <a16:creationId xmlns:a16="http://schemas.microsoft.com/office/drawing/2014/main" id="{E6F742D9-03F3-C77A-D877-718EDD3C7C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6</xdr:col>
      <xdr:colOff>838200</xdr:colOff>
      <xdr:row>33</xdr:row>
      <xdr:rowOff>0</xdr:rowOff>
    </xdr:to>
    <xdr:graphicFrame macro="">
      <xdr:nvGraphicFramePr>
        <xdr:cNvPr id="1095" name="Chart 1">
          <a:extLst>
            <a:ext uri="{FF2B5EF4-FFF2-40B4-BE49-F238E27FC236}">
              <a16:creationId xmlns:a16="http://schemas.microsoft.com/office/drawing/2014/main" id="{895D22C1-319C-7D9C-FD88-889F96DCC7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262890</xdr:colOff>
      <xdr:row>34</xdr:row>
      <xdr:rowOff>137160</xdr:rowOff>
    </xdr:from>
    <xdr:to>
      <xdr:col>6</xdr:col>
      <xdr:colOff>217170</xdr:colOff>
      <xdr:row>36</xdr:row>
      <xdr:rowOff>110848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3D8CB25-72E0-6D42-21ED-96330D0528CA}"/>
            </a:ext>
          </a:extLst>
        </xdr:cNvPr>
        <xdr:cNvSpPr txBox="1"/>
      </xdr:nvSpPr>
      <xdr:spPr>
        <a:xfrm>
          <a:off x="1863090" y="4699635"/>
          <a:ext cx="3602355" cy="29753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CH" sz="1400" b="1"/>
            <a:t>Graphique ligue inter 2023-2024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tilisateurs\dada\Documents\My%20site\sgb2008_09\ligues\ligue%20inter\2012-2013\resultats%20inter%202012-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e"/>
      <sheetName val="match1"/>
      <sheetName val="match2"/>
      <sheetName val="match3"/>
      <sheetName val="match4"/>
      <sheetName val="match5"/>
      <sheetName val="match6"/>
      <sheetName val="match7"/>
      <sheetName val="match8"/>
      <sheetName val="match9"/>
      <sheetName val="match10"/>
      <sheetName val="match11"/>
      <sheetName val="match12"/>
      <sheetName val="match13"/>
      <sheetName val="march14"/>
      <sheetName val="match15"/>
      <sheetName val="match16"/>
      <sheetName val="match17"/>
      <sheetName val="match18"/>
      <sheetName val="match19"/>
      <sheetName val="match20"/>
      <sheetName val="match21"/>
      <sheetName val="match22"/>
      <sheetName val="match23"/>
      <sheetName val="match24"/>
      <sheetName val="Calendrier"/>
      <sheetName val="match"/>
      <sheetName val="match points"/>
      <sheetName val="vs 10-11"/>
      <sheetName val="Moy_in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4">
          <cell r="F4">
            <v>178.47499999999999</v>
          </cell>
          <cell r="G4">
            <v>171</v>
          </cell>
        </row>
        <row r="5">
          <cell r="F5">
            <v>181.625</v>
          </cell>
          <cell r="G5">
            <v>170.57575757575756</v>
          </cell>
        </row>
        <row r="6">
          <cell r="F6">
            <v>178.67500000000001</v>
          </cell>
          <cell r="G6">
            <v>173.25757575757575</v>
          </cell>
        </row>
        <row r="7">
          <cell r="F7">
            <v>177.85833333333332</v>
          </cell>
          <cell r="G7">
            <v>173.40909090909091</v>
          </cell>
        </row>
        <row r="8">
          <cell r="F8">
            <v>178.45</v>
          </cell>
          <cell r="G8">
            <v>168.81060606060606</v>
          </cell>
        </row>
        <row r="9">
          <cell r="F9">
            <v>177.28333333333333</v>
          </cell>
          <cell r="G9">
            <v>170.87121212121212</v>
          </cell>
        </row>
        <row r="10">
          <cell r="F10">
            <v>179.75</v>
          </cell>
          <cell r="G10">
            <v>181.30303030303031</v>
          </cell>
        </row>
        <row r="11">
          <cell r="F11">
            <v>183.25833333333333</v>
          </cell>
          <cell r="G11">
            <v>174.15151515151516</v>
          </cell>
        </row>
        <row r="12">
          <cell r="F12">
            <v>182.78333333333333</v>
          </cell>
          <cell r="G12">
            <v>174.09848484848484</v>
          </cell>
        </row>
        <row r="13">
          <cell r="F13">
            <v>178.74166666666667</v>
          </cell>
          <cell r="G13">
            <v>175.49242424242425</v>
          </cell>
        </row>
        <row r="14">
          <cell r="F14">
            <v>179.4</v>
          </cell>
          <cell r="G14">
            <v>176.12121212121212</v>
          </cell>
        </row>
        <row r="15">
          <cell r="F15">
            <v>186.00833333333333</v>
          </cell>
          <cell r="G15">
            <v>172.78787878787878</v>
          </cell>
        </row>
        <row r="16">
          <cell r="F16">
            <v>179.79166666666666</v>
          </cell>
          <cell r="G16">
            <v>183.90909090909091</v>
          </cell>
        </row>
        <row r="17">
          <cell r="F17">
            <v>189.7</v>
          </cell>
          <cell r="G17">
            <v>181.90909090909091</v>
          </cell>
        </row>
        <row r="18">
          <cell r="F18">
            <v>187.41666666666666</v>
          </cell>
          <cell r="G18">
            <v>174.88636363636363</v>
          </cell>
        </row>
        <row r="19">
          <cell r="F19">
            <v>181.79166666666666</v>
          </cell>
          <cell r="G19">
            <v>172.63636363636363</v>
          </cell>
        </row>
        <row r="20">
          <cell r="F20">
            <v>188.38333333333333</v>
          </cell>
          <cell r="G20">
            <v>179.21212121212122</v>
          </cell>
        </row>
        <row r="21">
          <cell r="F21">
            <v>182.58333333333334</v>
          </cell>
          <cell r="G21">
            <v>179.06060606060606</v>
          </cell>
        </row>
        <row r="22">
          <cell r="F22">
            <v>188.52500000000001</v>
          </cell>
          <cell r="G22">
            <v>177.68181818181819</v>
          </cell>
        </row>
        <row r="23">
          <cell r="F23">
            <v>181.27500000000001</v>
          </cell>
          <cell r="G23">
            <v>180.17424242424244</v>
          </cell>
        </row>
        <row r="24">
          <cell r="G24">
            <v>163.21969696969697</v>
          </cell>
        </row>
        <row r="25">
          <cell r="G25">
            <v>173.31060606060606</v>
          </cell>
        </row>
        <row r="26">
          <cell r="G26">
            <v>171.43939393939394</v>
          </cell>
        </row>
        <row r="27">
          <cell r="G27">
            <v>175.36363636363637</v>
          </cell>
        </row>
      </sheetData>
      <sheetData sheetId="29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AE86F57-64C8-4DF9-ADBB-4DA1CC06173B}" name="Tableau1924364955407" displayName="Tableau1924364955407" ref="A3:E68" totalsRowShown="0" headerRowDxfId="132" dataDxfId="131" headerRowCellStyle="Normal 11">
  <autoFilter ref="A3:E68" xr:uid="{BAE86F57-64C8-4DF9-ADBB-4DA1CC06173B}"/>
  <sortState xmlns:xlrd2="http://schemas.microsoft.com/office/spreadsheetml/2017/richdata2" ref="A4:E68">
    <sortCondition ref="B4:B68"/>
  </sortState>
  <tableColumns count="5">
    <tableColumn id="1" xr3:uid="{DD698DE6-3DE2-4FDF-996B-1E8A23D2115F}" name="Pos." dataDxfId="130"/>
    <tableColumn id="2" xr3:uid="{9666C6E5-449A-45DB-82DD-E2FC81CDEDC2}" name="Nom" dataDxfId="129" dataCellStyle="Lien hypertexte 2"/>
    <tableColumn id="3" xr3:uid="{D6FF52FE-C7EE-46D9-A387-307111F1878B}" name="QA" dataDxfId="128"/>
    <tableColumn id="4" xr3:uid="{FA43EC3F-814D-4185-96CC-A4291D9D55A5}" name="Parties" dataDxfId="127"/>
    <tableColumn id="5" xr3:uid="{E3EF7C9E-697E-4997-B606-09AFAF79E2F3}" name="Moy." dataDxfId="126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68E0282-8031-40A2-9DB7-547F94693935}" name="Tableau3944374965418" displayName="Tableau3944374965418" ref="AJ3:AN68" totalsRowShown="0" headerRowDxfId="125" dataDxfId="124" headerRowCellStyle="Normal 11">
  <autoFilter ref="AJ3:AN68" xr:uid="{668E0282-8031-40A2-9DB7-547F94693935}"/>
  <sortState xmlns:xlrd2="http://schemas.microsoft.com/office/spreadsheetml/2017/richdata2" ref="AJ4:AN68">
    <sortCondition ref="AK4:AK68"/>
  </sortState>
  <tableColumns count="5">
    <tableColumn id="1" xr3:uid="{31AE38EF-9E56-4E8F-94B8-811E23BFF865}" name="Pos." dataDxfId="123"/>
    <tableColumn id="2" xr3:uid="{86A9F794-16D5-4CB8-98FB-8ACD691FFBF5}" name="Nom" dataDxfId="122" dataCellStyle="Lien hypertexte"/>
    <tableColumn id="3" xr3:uid="{2ED81C15-19CD-4734-A086-493863898DC3}" name="QA" dataDxfId="121"/>
    <tableColumn id="4" xr3:uid="{78A8E9CF-E6C0-41D0-AE0C-8632B97073EF}" name="Parties" dataDxfId="120"/>
    <tableColumn id="5" xr3:uid="{CCF37D28-BD56-4360-8B10-5B4EE3114914}" name="Moy." dataDxfId="119"/>
  </tableColumns>
  <tableStyleInfo name="TableStyleLight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C475DBC-1BAB-450B-84D1-CE8B5A896377}" name="Tableau2934384975429" displayName="Tableau2934384975429" ref="M3:Q68" totalsRowShown="0" headerRowDxfId="118" dataDxfId="117" headerRowCellStyle="Normal 11">
  <autoFilter ref="M3:Q68" xr:uid="{AC475DBC-1BAB-450B-84D1-CE8B5A896377}"/>
  <sortState xmlns:xlrd2="http://schemas.microsoft.com/office/spreadsheetml/2017/richdata2" ref="M4:Q68">
    <sortCondition ref="N4:N68"/>
  </sortState>
  <tableColumns count="5">
    <tableColumn id="1" xr3:uid="{F3A61AB0-F9C4-47B9-9D2A-E336FAB16F13}" name="Pos." dataDxfId="116"/>
    <tableColumn id="2" xr3:uid="{C0DF174D-E104-40D4-8594-803D28706EF3}" name="Nom" dataDxfId="115" dataCellStyle="Lien hypertexte 2"/>
    <tableColumn id="3" xr3:uid="{D10FC36E-BBDD-4994-A0D1-36609E73670B}" name="QA" dataDxfId="114"/>
    <tableColumn id="4" xr3:uid="{6A4004BE-67D6-4D81-B698-A50C4B0B0E42}" name="Parties" dataDxfId="113"/>
    <tableColumn id="5" xr3:uid="{2803B6FF-B641-4099-BAEC-5D49F17558F8}" name="Moy." dataDxfId="112"/>
  </tableColumns>
  <tableStyleInfo name="TableStyleLight1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1B598D6-20E4-4593-A62F-BF81DAEF45A2}" name="Tableau2934384975422611" displayName="Tableau2934384975422611" ref="Y3:AC72" totalsRowShown="0" headerRowDxfId="111" dataDxfId="110" headerRowCellStyle="Normal 11">
  <autoFilter ref="Y3:AC72" xr:uid="{51B598D6-20E4-4593-A62F-BF81DAEF45A2}"/>
  <sortState xmlns:xlrd2="http://schemas.microsoft.com/office/spreadsheetml/2017/richdata2" ref="Y4:AC51">
    <sortCondition ref="Z4:Z51"/>
  </sortState>
  <tableColumns count="5">
    <tableColumn id="1" xr3:uid="{CDA56F85-38EC-46EA-BA86-D86B0D891F97}" name="Pos." dataDxfId="109"/>
    <tableColumn id="2" xr3:uid="{6AEA247D-BDF8-454A-8785-3F80F456DC3D}" name="Nom" dataDxfId="108" dataCellStyle="Lien hypertexte 2"/>
    <tableColumn id="3" xr3:uid="{02DA1820-AD2B-4141-98B2-73CBB64EACE1}" name="QA" dataDxfId="107"/>
    <tableColumn id="4" xr3:uid="{04CBDB71-245C-41F1-A6A7-5F6AE6713944}" name="Parties" dataDxfId="106"/>
    <tableColumn id="5" xr3:uid="{2FF0AE5F-9A14-4E49-814F-65DE464B7BC9}" name="Moy." dataDxfId="105"/>
  </tableColumns>
  <tableStyleInfo name="TableStyleLight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3942E1BF-DE92-47CE-AD8A-6DCDF81B1526}" name="Tableau293438497542261011" displayName="Tableau293438497542261011" ref="S3:W73" totalsRowShown="0" headerRowDxfId="104" dataDxfId="103" headerRowCellStyle="Normal 11">
  <autoFilter ref="S3:W73" xr:uid="{3942E1BF-DE92-47CE-AD8A-6DCDF81B1526}"/>
  <sortState xmlns:xlrd2="http://schemas.microsoft.com/office/spreadsheetml/2017/richdata2" ref="S4:W54">
    <sortCondition ref="T4:T54"/>
  </sortState>
  <tableColumns count="5">
    <tableColumn id="1" xr3:uid="{AA50D91B-820C-431F-9E31-5A886660C434}" name="Pos." dataDxfId="102"/>
    <tableColumn id="2" xr3:uid="{B1418C49-3C70-4888-A438-B055478F0D4C}" name="Nom" dataDxfId="101" dataCellStyle="Lien hypertexte 2"/>
    <tableColumn id="3" xr3:uid="{17DC8B53-8490-405C-8629-013FFE7D9FD4}" name="QA" dataDxfId="100">
      <calculatedColumnFormula>SUM(#REF!-#REF!-#REF!)</calculatedColumnFormula>
    </tableColumn>
    <tableColumn id="4" xr3:uid="{500FE428-B698-4401-B231-59CEF618B1E5}" name="Parties" dataDxfId="99"/>
    <tableColumn id="5" xr3:uid="{0B5F5DCE-0F56-48AD-AB7F-92EBDFC77987}" name="Moy." dataDxfId="98">
      <calculatedColumnFormula>SUM(U4/V4)</calculatedColumnFormula>
    </tableColumn>
  </tableColumns>
  <tableStyleInfo name="TableStyleLight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5FF0530-ED0A-41D3-8408-F11D3FE900C0}" name="Tableau29343849754292" displayName="Tableau29343849754292" ref="G3:K68" totalsRowShown="0" headerRowDxfId="97" dataDxfId="96" headerRowCellStyle="Normal 11">
  <autoFilter ref="G3:K68" xr:uid="{A5FF0530-ED0A-41D3-8408-F11D3FE900C0}"/>
  <sortState xmlns:xlrd2="http://schemas.microsoft.com/office/spreadsheetml/2017/richdata2" ref="G4:K68">
    <sortCondition ref="H4:H68"/>
  </sortState>
  <tableColumns count="5">
    <tableColumn id="1" xr3:uid="{1DDB802D-197A-41F7-A502-7ED1F05F4F54}" name="Pos." dataDxfId="95"/>
    <tableColumn id="2" xr3:uid="{63466F72-A3C4-4CA4-8617-C3CBDEF8C27B}" name="Nom" dataDxfId="94" dataCellStyle="Lien hypertexte 2">
      <calculatedColumnFormula>SUM(#REF!)</calculatedColumnFormula>
    </tableColumn>
    <tableColumn id="3" xr3:uid="{A75362DA-F27E-49F2-BF5F-1D31231B843B}" name="QA" dataDxfId="93">
      <calculatedColumnFormula>SUM(#REF!-#REF!)</calculatedColumnFormula>
    </tableColumn>
    <tableColumn id="4" xr3:uid="{E22E0AC7-6B4D-4E35-87CA-D1F931E8F486}" name="Parties" dataDxfId="92"/>
    <tableColumn id="5" xr3:uid="{EC907C26-6B21-4251-BF84-3B62A41732AD}" name="Moy." dataDxfId="91">
      <calculatedColumnFormula>SUM(I4/J4)</calculatedColumnFormula>
    </tableColumn>
  </tableColumns>
  <tableStyleInfo name="TableStyleLight16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0AF3F93-991A-4F6C-BB9C-E6EE31C35D72}" name="Tableau29343849754293" displayName="Tableau29343849754293" ref="AD3:AH68" totalsRowShown="0" headerRowDxfId="90" dataDxfId="89" headerRowCellStyle="Normal 11">
  <autoFilter ref="AD3:AH68" xr:uid="{B0AF3F93-991A-4F6C-BB9C-E6EE31C35D72}"/>
  <sortState xmlns:xlrd2="http://schemas.microsoft.com/office/spreadsheetml/2017/richdata2" ref="AD4:AH68">
    <sortCondition ref="AE4:AE68"/>
  </sortState>
  <tableColumns count="5">
    <tableColumn id="1" xr3:uid="{713DC530-F226-4EBA-B722-B74DD6A0B6DD}" name="Pos." dataDxfId="88"/>
    <tableColumn id="2" xr3:uid="{C45E065B-6122-4C98-8F67-3EFADE3FC428}" name="Nom" dataDxfId="87" dataCellStyle="Lien hypertexte 2">
      <calculatedColumnFormula>SUM(#REF!)</calculatedColumnFormula>
    </tableColumn>
    <tableColumn id="3" xr3:uid="{8FA15990-1EDF-4478-9BFE-CBB3AFDE0A36}" name="QA" dataDxfId="86">
      <calculatedColumnFormula>SUM(Tableau3944374965418[[#This Row],[QA]]-Tableau2934384975429[[#This Row],[QA]]-Tableau29343849754292[[#This Row],[QA]]-Tableau1924364955407[[#This Row],[QA]])</calculatedColumnFormula>
    </tableColumn>
    <tableColumn id="4" xr3:uid="{936D8BA5-C9C6-4849-A5F3-D7DC01DB202F}" name="Parties" dataDxfId="85"/>
    <tableColumn id="5" xr3:uid="{6753EEEE-4133-4D1D-9CD8-03FBCC5C3093}" name="Moy." dataDxfId="84">
      <calculatedColumnFormula>SUM(AF4/AG4)</calculatedColumnFormula>
    </tableColumn>
  </tableColumns>
  <tableStyleInfo name="TableStyleLight16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D5A3468-1631-47D9-8767-BC98E0A68E7C}" name="Tableau19243649554073" displayName="Tableau19243649554073" ref="A3:E68" totalsRowShown="0" headerRowDxfId="83" dataDxfId="82" headerRowCellStyle="Normal 11">
  <autoFilter ref="A3:E68" xr:uid="{BAE86F57-64C8-4DF9-ADBB-4DA1CC06173B}"/>
  <sortState xmlns:xlrd2="http://schemas.microsoft.com/office/spreadsheetml/2017/richdata2" ref="A4:E68">
    <sortCondition ref="B4:B68"/>
  </sortState>
  <tableColumns count="5">
    <tableColumn id="1" xr3:uid="{E9821E1C-0FFA-4E07-9019-D980ADE64723}" name="Pos." dataDxfId="81"/>
    <tableColumn id="2" xr3:uid="{D0F56EFC-5EBD-4E75-8631-62EB1FD79EAF}" name="Nom" dataDxfId="80" dataCellStyle="Lien hypertexte 2"/>
    <tableColumn id="3" xr3:uid="{B94C40FF-4D46-4D9F-9C6D-F39AD1DAB75F}" name="QA" dataDxfId="79"/>
    <tableColumn id="4" xr3:uid="{8D7A88A2-CAB4-4D7B-9385-1DB9EA7DC42D}" name="Parties" dataDxfId="78"/>
    <tableColumn id="5" xr3:uid="{BAAA7708-A3AC-4876-BA40-C51FABDB252D}" name="Moy." dataDxfId="77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71E80DE-432D-48A8-B7CB-FEA9F87AE3FA}" name="Tableau39443749654184" displayName="Tableau39443749654184" ref="AP3:AW68" totalsRowShown="0" headerRowDxfId="76" dataDxfId="75" headerRowCellStyle="Normal 11">
  <autoFilter ref="AP3:AW68" xr:uid="{668E0282-8031-40A2-9DB7-547F94693935}"/>
  <sortState xmlns:xlrd2="http://schemas.microsoft.com/office/spreadsheetml/2017/richdata2" ref="AP4:AT68">
    <sortCondition ref="AQ4:AQ68"/>
  </sortState>
  <tableColumns count="8">
    <tableColumn id="1" xr3:uid="{6E1EF32A-0CD1-4DF0-AD5F-B89C0B1745EE}" name="Pos." dataDxfId="74"/>
    <tableColumn id="2" xr3:uid="{889BE502-3CCF-4071-8A68-5A1A44375DE5}" name="Nom" dataDxfId="73" dataCellStyle="Lien hypertexte"/>
    <tableColumn id="3" xr3:uid="{138D0ECC-8F28-495E-B496-7A293CEF541F}" name="QA" dataDxfId="72"/>
    <tableColumn id="4" xr3:uid="{01BD9794-5DC2-4717-AB5A-C7468B827D8D}" name="Parties" dataDxfId="71"/>
    <tableColumn id="5" xr3:uid="{8FF42E0E-9B28-483F-AC05-8BB333C1318F}" name="Moy." dataDxfId="70"/>
    <tableColumn id="6" xr3:uid="{CF087756-1E40-4A01-9787-E3DB16112835}" name="Colonne1" dataDxfId="69"/>
    <tableColumn id="7" xr3:uid="{BE2357F0-DCC7-42C3-A34C-A6CD4D08BA65}" name="Colonne2" dataDxfId="68"/>
    <tableColumn id="8" xr3:uid="{60ED437E-A8EB-4294-A221-17C8E519C528}" name="Colonne3" dataDxfId="67"/>
  </tableColumns>
  <tableStyleInfo name="TableStyleLight3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F3DC4D3E-28D8-4D02-A005-9912462A4EA7}" name="Tableau293438497542910" displayName="Tableau293438497542910" ref="M3:Q68" totalsRowShown="0" headerRowDxfId="66" dataDxfId="65" headerRowCellStyle="Normal 11">
  <autoFilter ref="M3:Q68" xr:uid="{AC475DBC-1BAB-450B-84D1-CE8B5A896377}"/>
  <sortState xmlns:xlrd2="http://schemas.microsoft.com/office/spreadsheetml/2017/richdata2" ref="M4:Q68">
    <sortCondition ref="N4:N68"/>
  </sortState>
  <tableColumns count="5">
    <tableColumn id="1" xr3:uid="{C2283225-0A27-48AF-B869-2AF44E933185}" name="Pos." dataDxfId="64"/>
    <tableColumn id="2" xr3:uid="{8FBCEE91-E1BD-4710-82CE-77C2A04A8953}" name="Nom" dataDxfId="63" dataCellStyle="Lien hypertexte 2"/>
    <tableColumn id="3" xr3:uid="{2052077D-5D70-4B1E-8064-3E726C194E21}" name="QA" dataDxfId="62"/>
    <tableColumn id="4" xr3:uid="{157D7E2C-8BFF-4801-906A-8BD1BE411D05}" name="Parties" dataDxfId="61"/>
    <tableColumn id="5" xr3:uid="{E8E5E84A-6B49-419F-8983-33794C768AA6}" name="Moy." dataDxfId="60"/>
  </tableColumns>
  <tableStyleInfo name="TableStyleLight16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A8214797-F413-45F2-9BC4-567605BE897F}" name="Tableau293438497542261112" displayName="Tableau293438497542261112" ref="Y3:AC72" totalsRowShown="0" headerRowDxfId="59" dataDxfId="58" headerRowCellStyle="Normal 11">
  <autoFilter ref="Y3:AC72" xr:uid="{51B598D6-20E4-4593-A62F-BF81DAEF45A2}"/>
  <sortState xmlns:xlrd2="http://schemas.microsoft.com/office/spreadsheetml/2017/richdata2" ref="Y4:AC51">
    <sortCondition ref="Z4:Z51"/>
  </sortState>
  <tableColumns count="5">
    <tableColumn id="1" xr3:uid="{F5B19AE7-615B-4577-A8DC-C3DDC70393B2}" name="Pos." dataDxfId="57"/>
    <tableColumn id="2" xr3:uid="{6773C865-98A7-4E3B-8A50-A847E297827C}" name="Nom" dataDxfId="56" dataCellStyle="Lien hypertexte 2"/>
    <tableColumn id="3" xr3:uid="{E911B420-8C11-41CA-8B99-775AC5128F54}" name="QA" dataDxfId="55"/>
    <tableColumn id="4" xr3:uid="{99C59F1F-730D-41A6-A7AD-13BEB0E4C130}" name="Parties" dataDxfId="54"/>
    <tableColumn id="5" xr3:uid="{A68466C3-654D-4C80-8F41-970B23DBF717}" name="Moy." dataDxfId="53"/>
  </tableColumns>
  <tableStyleInfo name="TableStyleLight7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5F30B34-EF7C-45AA-9839-C2CF05FB21E6}" name="Tableau29343849754226101113" displayName="Tableau29343849754226101113" ref="S3:W73" totalsRowShown="0" headerRowDxfId="52" dataDxfId="51" headerRowCellStyle="Normal 11">
  <autoFilter ref="S3:W73" xr:uid="{3942E1BF-DE92-47CE-AD8A-6DCDF81B1526}"/>
  <sortState xmlns:xlrd2="http://schemas.microsoft.com/office/spreadsheetml/2017/richdata2" ref="S4:W54">
    <sortCondition ref="T4:T54"/>
  </sortState>
  <tableColumns count="5">
    <tableColumn id="1" xr3:uid="{38A57B5D-8630-4738-8B02-5E23403C6768}" name="Pos." dataDxfId="50"/>
    <tableColumn id="2" xr3:uid="{71F05448-DBBA-47A6-B9D0-ADFE1BB380F9}" name="Nom" dataDxfId="49" dataCellStyle="Lien hypertexte 2"/>
    <tableColumn id="3" xr3:uid="{B375B28F-9160-4292-8537-4FCD8DE7547E}" name="QA" dataDxfId="48">
      <calculatedColumnFormula>SUM(#REF!-#REF!-#REF!)</calculatedColumnFormula>
    </tableColumn>
    <tableColumn id="4" xr3:uid="{14DDDF08-8C12-41AF-84E9-DD9E0B32CB6B}" name="Parties" dataDxfId="47"/>
    <tableColumn id="5" xr3:uid="{3C442026-405C-4F83-9218-43FDABB1336B}" name="Moy." dataDxfId="46">
      <calculatedColumnFormula>SUM(U4/V4)</calculatedColumnFormula>
    </tableColumn>
  </tableColumns>
  <tableStyleInfo name="TableStyleLight5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A327FC68-CF8D-4DB5-A9D4-47F3364BA7DD}" name="Tableau2934384975429214" displayName="Tableau2934384975429214" ref="G3:K68" totalsRowShown="0" headerRowDxfId="45" dataDxfId="44" headerRowCellStyle="Normal 11">
  <autoFilter ref="G3:K68" xr:uid="{A5FF0530-ED0A-41D3-8408-F11D3FE900C0}"/>
  <sortState xmlns:xlrd2="http://schemas.microsoft.com/office/spreadsheetml/2017/richdata2" ref="G4:K68">
    <sortCondition ref="H4:H68"/>
  </sortState>
  <tableColumns count="5">
    <tableColumn id="1" xr3:uid="{F5216863-8D2C-4937-8350-38E6DD266B6C}" name="Pos." dataDxfId="43"/>
    <tableColumn id="2" xr3:uid="{F9B884CF-FB86-48B8-ACA6-3C6D6E37041F}" name="Nom" dataDxfId="42" dataCellStyle="Lien hypertexte 2">
      <calculatedColumnFormula>SUM(#REF!)</calculatedColumnFormula>
    </tableColumn>
    <tableColumn id="3" xr3:uid="{0FCC92AD-6A73-45FA-91C6-EB6599DD13B4}" name="QA" dataDxfId="41">
      <calculatedColumnFormula>SUM(#REF!-#REF!)</calculatedColumnFormula>
    </tableColumn>
    <tableColumn id="4" xr3:uid="{6BD4ECE1-E6B2-4D99-B3EC-1BEF9E412C0C}" name="Parties" dataDxfId="40"/>
    <tableColumn id="5" xr3:uid="{8AFBB577-EDBF-47F7-9E72-3DFBC7B94B46}" name="Moy." dataDxfId="39">
      <calculatedColumnFormula>SUM(I4/J4)</calculatedColumnFormula>
    </tableColumn>
  </tableColumns>
  <tableStyleInfo name="TableStyleLight16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82980F24-5EBE-4BF5-88A3-1AED12F00BA8}" name="Tableau2934384975429315" displayName="Tableau2934384975429315" ref="AD3:AH68" totalsRowShown="0" headerRowDxfId="38" dataDxfId="37" headerRowCellStyle="Normal 11">
  <autoFilter ref="AD3:AH68" xr:uid="{B0AF3F93-991A-4F6C-BB9C-E6EE31C35D72}"/>
  <sortState xmlns:xlrd2="http://schemas.microsoft.com/office/spreadsheetml/2017/richdata2" ref="AD4:AH68">
    <sortCondition ref="AE4:AE68"/>
  </sortState>
  <tableColumns count="5">
    <tableColumn id="1" xr3:uid="{8B6568EE-2A29-47C3-838C-2A7453003F36}" name="Pos." dataDxfId="36"/>
    <tableColumn id="2" xr3:uid="{83A9B28C-2592-440B-93D2-5E3DAD75F408}" name="Nom" dataDxfId="35" dataCellStyle="Lien hypertexte 2">
      <calculatedColumnFormula>SUM(#REF!)</calculatedColumnFormula>
    </tableColumn>
    <tableColumn id="3" xr3:uid="{934B5F83-BECD-472B-886F-7BD6F1DA8C2E}" name="QA" dataDxfId="34">
      <calculatedColumnFormula>SUM(Tableau39443749654184[[#This Row],[QA]]-Tableau293438497542910[[#This Row],[QA]]-Tableau2934384975429214[[#This Row],[QA]]-Tableau19243649554073[[#This Row],[QA]])</calculatedColumnFormula>
    </tableColumn>
    <tableColumn id="4" xr3:uid="{9917DE47-B985-4C9A-944F-EABA4B4ABD74}" name="Parties" dataDxfId="33"/>
    <tableColumn id="5" xr3:uid="{69ED5E77-463A-423A-AA6D-8D42A029463B}" name="Moy." dataDxfId="32">
      <calculatedColumnFormula>SUM(AF4/AG4)</calculatedColumnFormula>
    </tableColumn>
  </tableColumns>
  <tableStyleInfo name="TableStyleLight16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97AFB81E-B899-4620-83A0-E4FA45208238}" name="Tableau293438497542931516" displayName="Tableau293438497542931516" ref="AJ3:AN68" totalsRowShown="0" headerRowDxfId="31" dataDxfId="30" headerRowCellStyle="Normal 11">
  <autoFilter ref="AJ3:AN68" xr:uid="{97AFB81E-B899-4620-83A0-E4FA45208238}"/>
  <sortState xmlns:xlrd2="http://schemas.microsoft.com/office/spreadsheetml/2017/richdata2" ref="AJ4:AN68">
    <sortCondition ref="AK4:AK68"/>
  </sortState>
  <tableColumns count="5">
    <tableColumn id="1" xr3:uid="{4A8AEEA9-D071-4AF2-8ADC-D8CF73FEF778}" name="Pos." dataDxfId="29"/>
    <tableColumn id="2" xr3:uid="{EB5BD622-CE05-41CE-881D-691BBC5906A6}" name="Nom" dataDxfId="28" dataCellStyle="Lien hypertexte 2">
      <calculatedColumnFormula>SUM(#REF!)</calculatedColumnFormula>
    </tableColumn>
    <tableColumn id="3" xr3:uid="{BBDEF84C-DD36-41E0-9516-30D7D910BFAD}" name="QA" dataDxfId="27">
      <calculatedColumnFormula>SUM(Tableau39443749654184[[#This Row],[QA]]-C4,-I4,-O4,-AF4)</calculatedColumnFormula>
    </tableColumn>
    <tableColumn id="4" xr3:uid="{EE26961B-D038-4C32-821D-BEF1A8E77992}" name="Parties" dataDxfId="26"/>
    <tableColumn id="5" xr3:uid="{BC5FA422-B74E-4CA4-B8CE-30FE208A1B3B}" name="Moy." dataDxfId="25">
      <calculatedColumnFormula>SUM(AL4/AM4)</calculatedColumnFormula>
    </tableColumn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meyrin/ligueinternationale2023-2024-27/pl019.htm" TargetMode="External"/><Relationship Id="rId21" Type="http://schemas.openxmlformats.org/officeDocument/2006/relationships/hyperlink" Target="https://bowling.lexerbowling.com/bowlingdemeyrin/ligueinternationale2023-2024-27/pl024.htm" TargetMode="External"/><Relationship Id="rId42" Type="http://schemas.openxmlformats.org/officeDocument/2006/relationships/hyperlink" Target="https://bowling.lexerbowling.com/bowlingdemeyrin/ligueinternationale2023-2024-27/pl03A.htm" TargetMode="External"/><Relationship Id="rId63" Type="http://schemas.openxmlformats.org/officeDocument/2006/relationships/hyperlink" Target="https://bowling.lexerbowling.com/bowlingdemeyrin/ligueinternationale2023-2024-27/pl019.htm" TargetMode="External"/><Relationship Id="rId84" Type="http://schemas.openxmlformats.org/officeDocument/2006/relationships/hyperlink" Target="https://bowling.lexerbowling.com/bowlingdemeyrin/ligueinternationale2023-2024-27/pl010.htm" TargetMode="External"/><Relationship Id="rId138" Type="http://schemas.openxmlformats.org/officeDocument/2006/relationships/hyperlink" Target="https://bowling.lexerbowling.com/bowlingdemeyrin/ligueinternationale2023-2024-27/pl028.htm" TargetMode="External"/><Relationship Id="rId159" Type="http://schemas.openxmlformats.org/officeDocument/2006/relationships/hyperlink" Target="https://bowling.lexerbowling.com/bowlingdemeyrin/ligueinternationale2023-2024-27/pl04F.htm" TargetMode="External"/><Relationship Id="rId170" Type="http://schemas.openxmlformats.org/officeDocument/2006/relationships/hyperlink" Target="https://bowling.lexerbowling.com/bowlingdemeyrin/ligueinternationale2023-2024-27/pl07C.htm" TargetMode="External"/><Relationship Id="rId191" Type="http://schemas.openxmlformats.org/officeDocument/2006/relationships/hyperlink" Target="https://bowling.lexerbowling.com/bowlingdemeyrin/ligueinternationale2023-2024-27/pl00B.htm" TargetMode="External"/><Relationship Id="rId205" Type="http://schemas.openxmlformats.org/officeDocument/2006/relationships/hyperlink" Target="https://bowling.lexerbowling.com/bowlingdemeyrin/ligueinternationale2023-2024-27/pl02C.htm" TargetMode="External"/><Relationship Id="rId226" Type="http://schemas.openxmlformats.org/officeDocument/2006/relationships/hyperlink" Target="https://bowling.lexerbowling.com/bowlingdemeyrin/ligueinternationale2023-2024-27/pl054.htm" TargetMode="External"/><Relationship Id="rId247" Type="http://schemas.openxmlformats.org/officeDocument/2006/relationships/hyperlink" Target="https://bowling.lexerbowling.com/bowlingdemeyrin/ligueinternationale2023-2024-27/pl063.htm" TargetMode="External"/><Relationship Id="rId107" Type="http://schemas.openxmlformats.org/officeDocument/2006/relationships/hyperlink" Target="https://bowling.lexerbowling.com/bowlingdemeyrin/ligueinternationale2023-2024-27/pl00C.htm" TargetMode="External"/><Relationship Id="rId11" Type="http://schemas.openxmlformats.org/officeDocument/2006/relationships/hyperlink" Target="https://bowling.lexerbowling.com/bowlingdemeyrin/ligueinternationale2023-2024-27/pl08D.htm" TargetMode="External"/><Relationship Id="rId32" Type="http://schemas.openxmlformats.org/officeDocument/2006/relationships/hyperlink" Target="https://bowling.lexerbowling.com/bowlingdemeyrin/ligueinternationale2023-2024-27/pl03E.htm" TargetMode="External"/><Relationship Id="rId53" Type="http://schemas.openxmlformats.org/officeDocument/2006/relationships/hyperlink" Target="https://bowling.lexerbowling.com/bowlingdemeyrin/ligueinternationale2023-2024-27/pl00C.htm" TargetMode="External"/><Relationship Id="rId74" Type="http://schemas.openxmlformats.org/officeDocument/2006/relationships/hyperlink" Target="https://bowling.lexerbowling.com/bowlingdemeyrin/ligueinternationale2023-2024-27/pl094.htm" TargetMode="External"/><Relationship Id="rId128" Type="http://schemas.openxmlformats.org/officeDocument/2006/relationships/hyperlink" Target="https://bowling.lexerbowling.com/bowlingdemeyrin/ligueinternationale2023-2024-27/pl094.htm" TargetMode="External"/><Relationship Id="rId149" Type="http://schemas.openxmlformats.org/officeDocument/2006/relationships/hyperlink" Target="https://bowling.lexerbowling.com/bowlingdemeyrin/ligueinternationale2023-2024-27/pl063.htm" TargetMode="External"/><Relationship Id="rId5" Type="http://schemas.openxmlformats.org/officeDocument/2006/relationships/hyperlink" Target="https://bowling.lexerbowling.com/bowlingdemeyrin/ligueinternationale2023-2024-27/pl011.htm" TargetMode="External"/><Relationship Id="rId95" Type="http://schemas.openxmlformats.org/officeDocument/2006/relationships/hyperlink" Target="https://bowling.lexerbowling.com/bowlingdemeyrin/ligueinternationale2023-2024-27/pl011.htm" TargetMode="External"/><Relationship Id="rId160" Type="http://schemas.openxmlformats.org/officeDocument/2006/relationships/hyperlink" Target="https://bowling.lexerbowling.com/bowlingdemeyrin/ligueinternationale2023-2024-27/pl007.htm" TargetMode="External"/><Relationship Id="rId181" Type="http://schemas.openxmlformats.org/officeDocument/2006/relationships/hyperlink" Target="https://bowling.lexerbowling.com/bowlingdemeyrin/ligueinternationale2023-2024-27/pl03E.htm" TargetMode="External"/><Relationship Id="rId216" Type="http://schemas.openxmlformats.org/officeDocument/2006/relationships/hyperlink" Target="https://bowling.lexerbowling.com/bowlingdemeyrin/ligueinternationale2023-2024-27/pl047.htm" TargetMode="External"/><Relationship Id="rId237" Type="http://schemas.openxmlformats.org/officeDocument/2006/relationships/hyperlink" Target="https://bowling.lexerbowling.com/bowlingdemeyrin/ligueinternationale2023-2024-27/pl03B.htm" TargetMode="External"/><Relationship Id="rId258" Type="http://schemas.openxmlformats.org/officeDocument/2006/relationships/table" Target="../tables/table2.xml"/><Relationship Id="rId22" Type="http://schemas.openxmlformats.org/officeDocument/2006/relationships/hyperlink" Target="https://bowling.lexerbowling.com/bowlingdemeyrin/ligueinternationale2023-2024-27/pl062.htm" TargetMode="External"/><Relationship Id="rId43" Type="http://schemas.openxmlformats.org/officeDocument/2006/relationships/hyperlink" Target="https://bowling.lexerbowling.com/bowlingdemeyrin/ligueinternationale2023-2024-27/pl06F.htm" TargetMode="External"/><Relationship Id="rId64" Type="http://schemas.openxmlformats.org/officeDocument/2006/relationships/hyperlink" Target="https://bowling.lexerbowling.com/bowlingdemeyrin/ligueinternationale2023-2024-27/pl054.htm" TargetMode="External"/><Relationship Id="rId118" Type="http://schemas.openxmlformats.org/officeDocument/2006/relationships/hyperlink" Target="https://bowling.lexerbowling.com/bowlingdemeyrin/ligueinternationale2023-2024-27/pl054.htm" TargetMode="External"/><Relationship Id="rId139" Type="http://schemas.openxmlformats.org/officeDocument/2006/relationships/hyperlink" Target="https://bowling.lexerbowling.com/bowlingdemeyrin/ligueinternationale2023-2024-27/pl08F.htm" TargetMode="External"/><Relationship Id="rId85" Type="http://schemas.openxmlformats.org/officeDocument/2006/relationships/hyperlink" Target="https://bowling.lexerbowling.com/bowlingdemeyrin/ligueinternationale2023-2024-27/pl094.htm" TargetMode="External"/><Relationship Id="rId150" Type="http://schemas.openxmlformats.org/officeDocument/2006/relationships/hyperlink" Target="https://bowling.lexerbowling.com/bowlingdemeyrin/ligueinternationale2023-2024-27/pl063.htm" TargetMode="External"/><Relationship Id="rId171" Type="http://schemas.openxmlformats.org/officeDocument/2006/relationships/hyperlink" Target="https://bowling.lexerbowling.com/bowlingdemeyrin/ligueinternationale2023-2024-27/pl077.htm" TargetMode="External"/><Relationship Id="rId192" Type="http://schemas.openxmlformats.org/officeDocument/2006/relationships/hyperlink" Target="https://bowling.lexerbowling.com/bowlingdemeyrin/ligueinternationale2023-2024-27/pl03F.htm" TargetMode="External"/><Relationship Id="rId206" Type="http://schemas.openxmlformats.org/officeDocument/2006/relationships/hyperlink" Target="https://bowling.lexerbowling.com/bowlingdemeyrin/ligueinternationale2023-2024-27/pl030.htm" TargetMode="External"/><Relationship Id="rId227" Type="http://schemas.openxmlformats.org/officeDocument/2006/relationships/hyperlink" Target="https://bowling.lexerbowling.com/bowlingdemeyrin/ligueinternationale2023-2024-27/pl074.htm" TargetMode="External"/><Relationship Id="rId248" Type="http://schemas.openxmlformats.org/officeDocument/2006/relationships/hyperlink" Target="https://bowling.lexerbowling.com/bowlingdemeyrin/ligueinternationale2023-2024-27/pl00B.htm" TargetMode="External"/><Relationship Id="rId12" Type="http://schemas.openxmlformats.org/officeDocument/2006/relationships/hyperlink" Target="https://bowling.lexerbowling.com/bowlingdemeyrin/ligueinternationale2023-2024-27/pl030.htm" TargetMode="External"/><Relationship Id="rId33" Type="http://schemas.openxmlformats.org/officeDocument/2006/relationships/hyperlink" Target="https://bowling.lexerbowling.com/bowlingdemeyrin/ligueinternationale2023-2024-27/pl049.htm" TargetMode="External"/><Relationship Id="rId108" Type="http://schemas.openxmlformats.org/officeDocument/2006/relationships/hyperlink" Target="https://bowling.lexerbowling.com/bowlingdemeyrin/ligueinternationale2023-2024-27/pl02C.htm" TargetMode="External"/><Relationship Id="rId129" Type="http://schemas.openxmlformats.org/officeDocument/2006/relationships/hyperlink" Target="https://bowling.lexerbowling.com/bowlingdemeyrin/ligueinternationale2023-2024-27/pl01A.htm" TargetMode="External"/><Relationship Id="rId54" Type="http://schemas.openxmlformats.org/officeDocument/2006/relationships/hyperlink" Target="https://bowling.lexerbowling.com/bowlingdemeyrin/ligueinternationale2023-2024-27/pl02C.htm" TargetMode="External"/><Relationship Id="rId75" Type="http://schemas.openxmlformats.org/officeDocument/2006/relationships/hyperlink" Target="https://bowling.lexerbowling.com/bowlingdemeyrin/ligueinternationale2023-2024-27/pl01A.htm" TargetMode="External"/><Relationship Id="rId96" Type="http://schemas.openxmlformats.org/officeDocument/2006/relationships/hyperlink" Target="https://bowling.lexerbowling.com/bowlingdemeyrin/ligueinternationale2023-2024-27/pl03A.htm" TargetMode="External"/><Relationship Id="rId140" Type="http://schemas.openxmlformats.org/officeDocument/2006/relationships/hyperlink" Target="https://bowling.lexerbowling.com/bowlingdemeyrin/ligueinternationale2023-2024-27/pl031.htm" TargetMode="External"/><Relationship Id="rId161" Type="http://schemas.openxmlformats.org/officeDocument/2006/relationships/hyperlink" Target="https://bowling.lexerbowling.com/bowlingdemeyrin/ligueinternationale2023-2024-27/pl024.htm" TargetMode="External"/><Relationship Id="rId182" Type="http://schemas.openxmlformats.org/officeDocument/2006/relationships/hyperlink" Target="https://bowling.lexerbowling.com/bowlingdemeyrin/ligueinternationale2023-2024-27/pl05D.htm" TargetMode="External"/><Relationship Id="rId217" Type="http://schemas.openxmlformats.org/officeDocument/2006/relationships/hyperlink" Target="https://bowling.lexerbowling.com/bowlingdemeyrin/ligueinternationale2023-2024-27/pl062.htm" TargetMode="External"/><Relationship Id="rId1" Type="http://schemas.openxmlformats.org/officeDocument/2006/relationships/hyperlink" Target="https://bowling.lexerbowling.com/bowlingdemeyrin/ligueinternationale2023-2024-27/pl063.htm" TargetMode="External"/><Relationship Id="rId6" Type="http://schemas.openxmlformats.org/officeDocument/2006/relationships/hyperlink" Target="https://bowling.lexerbowling.com/bowlingdemeyrin/ligueinternationale2023-2024-27/pl03A.htm" TargetMode="External"/><Relationship Id="rId212" Type="http://schemas.openxmlformats.org/officeDocument/2006/relationships/hyperlink" Target="https://bowling.lexerbowling.com/bowlingdemeyrin/ligueinternationale2023-2024-27/pl069.htm" TargetMode="External"/><Relationship Id="rId233" Type="http://schemas.openxmlformats.org/officeDocument/2006/relationships/hyperlink" Target="https://bowling.lexerbowling.com/bowlingdemeyrin/ligueinternationale2023-2024-27/pl061.htm" TargetMode="External"/><Relationship Id="rId238" Type="http://schemas.openxmlformats.org/officeDocument/2006/relationships/hyperlink" Target="https://bowling.lexerbowling.com/bowlingdemeyrin/ligueinternationale2023-2024-27/pl08D.htm" TargetMode="External"/><Relationship Id="rId254" Type="http://schemas.openxmlformats.org/officeDocument/2006/relationships/hyperlink" Target="https://bowling.lexerbowling.com/bowlingdemeyrin/ligueinternationale2023-2024-27/pl097.htm" TargetMode="External"/><Relationship Id="rId259" Type="http://schemas.openxmlformats.org/officeDocument/2006/relationships/table" Target="../tables/table3.xml"/><Relationship Id="rId23" Type="http://schemas.openxmlformats.org/officeDocument/2006/relationships/hyperlink" Target="https://bowling.lexerbowling.com/bowlingdemeyrin/ligueinternationale2023-2024-27/pl091.htm" TargetMode="External"/><Relationship Id="rId28" Type="http://schemas.openxmlformats.org/officeDocument/2006/relationships/hyperlink" Target="https://bowling.lexerbowling.com/bowlingdemeyrin/ligueinternationale2023-2024-27/pl021.htm" TargetMode="External"/><Relationship Id="rId49" Type="http://schemas.openxmlformats.org/officeDocument/2006/relationships/hyperlink" Target="https://bowling.lexerbowling.com/bowlingdemeyrin/ligueinternationale2023-2024-27/pl04F.htm" TargetMode="External"/><Relationship Id="rId114" Type="http://schemas.openxmlformats.org/officeDocument/2006/relationships/hyperlink" Target="https://bowling.lexerbowling.com/bowlingdemeyrin/ligueinternationale2023-2024-27/pl07C.htm" TargetMode="External"/><Relationship Id="rId119" Type="http://schemas.openxmlformats.org/officeDocument/2006/relationships/hyperlink" Target="https://bowling.lexerbowling.com/bowlingdemeyrin/ligueinternationale2023-2024-27/pl010.htm" TargetMode="External"/><Relationship Id="rId44" Type="http://schemas.openxmlformats.org/officeDocument/2006/relationships/hyperlink" Target="https://bowling.lexerbowling.com/bowlingdemeyrin/ligueinternationale2023-2024-27/pl018.htm" TargetMode="External"/><Relationship Id="rId60" Type="http://schemas.openxmlformats.org/officeDocument/2006/relationships/hyperlink" Target="https://bowling.lexerbowling.com/bowlingdemeyrin/ligueinternationale2023-2024-27/pl07C.htm" TargetMode="External"/><Relationship Id="rId65" Type="http://schemas.openxmlformats.org/officeDocument/2006/relationships/hyperlink" Target="https://bowling.lexerbowling.com/bowlingdemeyrin/ligueinternationale2023-2024-27/pl010.htm" TargetMode="External"/><Relationship Id="rId81" Type="http://schemas.openxmlformats.org/officeDocument/2006/relationships/hyperlink" Target="https://bowling.lexerbowling.com/bowlingdemeyrin/ligueinternationale2023-2024-27/pl00B.htm" TargetMode="External"/><Relationship Id="rId86" Type="http://schemas.openxmlformats.org/officeDocument/2006/relationships/hyperlink" Target="https://bowling.lexerbowling.com/bowlingdemeyrin/ligueinternationale2023-2024-27/pl072.htm" TargetMode="External"/><Relationship Id="rId130" Type="http://schemas.openxmlformats.org/officeDocument/2006/relationships/hyperlink" Target="https://bowling.lexerbowling.com/bowlingdemeyrin/ligueinternationale2023-2024-27/pl072.htm" TargetMode="External"/><Relationship Id="rId135" Type="http://schemas.openxmlformats.org/officeDocument/2006/relationships/hyperlink" Target="https://bowling.lexerbowling.com/bowlingdemeyrin/ligueinternationale2023-2024-27/pl00B.htm" TargetMode="External"/><Relationship Id="rId151" Type="http://schemas.openxmlformats.org/officeDocument/2006/relationships/hyperlink" Target="https://bowling.lexerbowling.com/bowlingdemeyrin/ligueinternationale2023-2024-27/pl011.htm" TargetMode="External"/><Relationship Id="rId156" Type="http://schemas.openxmlformats.org/officeDocument/2006/relationships/hyperlink" Target="https://bowling.lexerbowling.com/bowlingdemeyrin/ligueinternationale2023-2024-27/pl069.htm" TargetMode="External"/><Relationship Id="rId177" Type="http://schemas.openxmlformats.org/officeDocument/2006/relationships/hyperlink" Target="https://bowling.lexerbowling.com/bowlingdemeyrin/ligueinternationale2023-2024-27/pl070.htm" TargetMode="External"/><Relationship Id="rId198" Type="http://schemas.openxmlformats.org/officeDocument/2006/relationships/hyperlink" Target="https://bowling.lexerbowling.com/bowlingdemeyrin/ligueinternationale2023-2024-27/pl012.htm" TargetMode="External"/><Relationship Id="rId172" Type="http://schemas.openxmlformats.org/officeDocument/2006/relationships/hyperlink" Target="https://bowling.lexerbowling.com/bowlingdemeyrin/ligueinternationale2023-2024-27/pl021.htm" TargetMode="External"/><Relationship Id="rId193" Type="http://schemas.openxmlformats.org/officeDocument/2006/relationships/hyperlink" Target="https://bowling.lexerbowling.com/bowlingdemeyrin/ligueinternationale2023-2024-27/pl039.htm" TargetMode="External"/><Relationship Id="rId202" Type="http://schemas.openxmlformats.org/officeDocument/2006/relationships/hyperlink" Target="https://bowling.lexerbowling.com/bowlingdemeyrin/ligueinternationale2023-2024-27/pl012.htm" TargetMode="External"/><Relationship Id="rId207" Type="http://schemas.openxmlformats.org/officeDocument/2006/relationships/hyperlink" Target="https://bowling.lexerbowling.com/bowlingdemeyrin/ligueinternationale2023-2024-27/pl07A.htm" TargetMode="External"/><Relationship Id="rId223" Type="http://schemas.openxmlformats.org/officeDocument/2006/relationships/hyperlink" Target="https://bowling.lexerbowling.com/bowlingdemeyrin/ligueinternationale2023-2024-27/pl071.htm" TargetMode="External"/><Relationship Id="rId228" Type="http://schemas.openxmlformats.org/officeDocument/2006/relationships/hyperlink" Target="https://bowling.lexerbowling.com/bowlingdemeyrin/ligueinternationale2023-2024-27/pl03E.htm" TargetMode="External"/><Relationship Id="rId244" Type="http://schemas.openxmlformats.org/officeDocument/2006/relationships/hyperlink" Target="https://bowling.lexerbowling.com/bowlingdemeyrin/ligueinternationale2023-2024-27/pl095.htm" TargetMode="External"/><Relationship Id="rId249" Type="http://schemas.openxmlformats.org/officeDocument/2006/relationships/hyperlink" Target="https://bowling.lexerbowling.com/bowlingdemeyrin/ligueinternationale2023-2024-27/pl097.htm" TargetMode="External"/><Relationship Id="rId13" Type="http://schemas.openxmlformats.org/officeDocument/2006/relationships/hyperlink" Target="https://bowling.lexerbowling.com/bowlingdemeyrin/ligueinternationale2023-2024-27/pl04F.htm" TargetMode="External"/><Relationship Id="rId18" Type="http://schemas.openxmlformats.org/officeDocument/2006/relationships/hyperlink" Target="https://bowling.lexerbowling.com/bowlingdemeyrin/ligueinternationale2023-2024-27/pl00C.htm" TargetMode="External"/><Relationship Id="rId39" Type="http://schemas.openxmlformats.org/officeDocument/2006/relationships/hyperlink" Target="https://bowling.lexerbowling.com/bowlingdemeyrin/ligueinternationale2023-2024-27/pl009.htm" TargetMode="External"/><Relationship Id="rId109" Type="http://schemas.openxmlformats.org/officeDocument/2006/relationships/hyperlink" Target="https://bowling.lexerbowling.com/bowlingdemeyrin/ligueinternationale2023-2024-27/pl030.htm" TargetMode="External"/><Relationship Id="rId260" Type="http://schemas.openxmlformats.org/officeDocument/2006/relationships/table" Target="../tables/table4.xml"/><Relationship Id="rId34" Type="http://schemas.openxmlformats.org/officeDocument/2006/relationships/hyperlink" Target="https://bowling.lexerbowling.com/bowlingdemeyrin/ligueinternationale2023-2024-27/pl06E.htm" TargetMode="External"/><Relationship Id="rId50" Type="http://schemas.openxmlformats.org/officeDocument/2006/relationships/hyperlink" Target="https://bowling.lexerbowling.com/bowlingdemeyrin/ligueinternationale2023-2024-27/pl007.htm" TargetMode="External"/><Relationship Id="rId55" Type="http://schemas.openxmlformats.org/officeDocument/2006/relationships/hyperlink" Target="https://bowling.lexerbowling.com/bowlingdemeyrin/ligueinternationale2023-2024-27/pl030.htm" TargetMode="External"/><Relationship Id="rId76" Type="http://schemas.openxmlformats.org/officeDocument/2006/relationships/hyperlink" Target="https://bowling.lexerbowling.com/bowlingdemeyrin/ligueinternationale2023-2024-27/pl072.htm" TargetMode="External"/><Relationship Id="rId97" Type="http://schemas.openxmlformats.org/officeDocument/2006/relationships/hyperlink" Target="https://bowling.lexerbowling.com/bowlingdemeyrin/ligueinternationale2023-2024-27/pl06F.htm" TargetMode="External"/><Relationship Id="rId104" Type="http://schemas.openxmlformats.org/officeDocument/2006/relationships/hyperlink" Target="https://bowling.lexerbowling.com/bowlingdemeyrin/ligueinternationale2023-2024-27/pl007.htm" TargetMode="External"/><Relationship Id="rId120" Type="http://schemas.openxmlformats.org/officeDocument/2006/relationships/hyperlink" Target="https://bowling.lexerbowling.com/bowlingdemeyrin/ligueinternationale2023-2024-27/pl049.htm" TargetMode="External"/><Relationship Id="rId125" Type="http://schemas.openxmlformats.org/officeDocument/2006/relationships/hyperlink" Target="https://bowling.lexerbowling.com/bowlingdemeyrin/ligueinternationale2023-2024-27/pl03E.htm" TargetMode="External"/><Relationship Id="rId141" Type="http://schemas.openxmlformats.org/officeDocument/2006/relationships/hyperlink" Target="https://bowling.lexerbowling.com/bowlingdemeyrin/ligueinternationale2023-2024-27/pl07A.htm" TargetMode="External"/><Relationship Id="rId146" Type="http://schemas.openxmlformats.org/officeDocument/2006/relationships/hyperlink" Target="https://bowling.lexerbowling.com/bowlingdemeyrin/ligueinternationale2023-2024-27/pl095.htm" TargetMode="External"/><Relationship Id="rId167" Type="http://schemas.openxmlformats.org/officeDocument/2006/relationships/hyperlink" Target="https://bowling.lexerbowling.com/bowlingdemeyrin/ligueinternationale2023-2024-27/pl062.htm" TargetMode="External"/><Relationship Id="rId188" Type="http://schemas.openxmlformats.org/officeDocument/2006/relationships/hyperlink" Target="https://bowling.lexerbowling.com/bowlingdemeyrin/ligueinternationale2023-2024-27/pl022.htm" TargetMode="External"/><Relationship Id="rId7" Type="http://schemas.openxmlformats.org/officeDocument/2006/relationships/hyperlink" Target="https://bowling.lexerbowling.com/bowlingdemeyrin/ligueinternationale2023-2024-27/pl06F.htm" TargetMode="External"/><Relationship Id="rId71" Type="http://schemas.openxmlformats.org/officeDocument/2006/relationships/hyperlink" Target="https://bowling.lexerbowling.com/bowlingdemeyrin/ligueinternationale2023-2024-27/pl03E.htm" TargetMode="External"/><Relationship Id="rId92" Type="http://schemas.openxmlformats.org/officeDocument/2006/relationships/hyperlink" Target="https://bowling.lexerbowling.com/bowlingdemeyrin/ligueinternationale2023-2024-27/pl031.htm" TargetMode="External"/><Relationship Id="rId162" Type="http://schemas.openxmlformats.org/officeDocument/2006/relationships/hyperlink" Target="https://bowling.lexerbowling.com/bowlingdemeyrin/ligueinternationale2023-2024-27/pl047.htm" TargetMode="External"/><Relationship Id="rId183" Type="http://schemas.openxmlformats.org/officeDocument/2006/relationships/hyperlink" Target="https://bowling.lexerbowling.com/bowlingdemeyrin/ligueinternationale2023-2024-27/pl06E.htm" TargetMode="External"/><Relationship Id="rId213" Type="http://schemas.openxmlformats.org/officeDocument/2006/relationships/hyperlink" Target="https://bowling.lexerbowling.com/bowlingdemeyrin/ligueinternationale2023-2024-27/pl011.htm" TargetMode="External"/><Relationship Id="rId218" Type="http://schemas.openxmlformats.org/officeDocument/2006/relationships/hyperlink" Target="https://bowling.lexerbowling.com/bowlingdemeyrin/ligueinternationale2023-2024-27/pl00C.htm" TargetMode="External"/><Relationship Id="rId234" Type="http://schemas.openxmlformats.org/officeDocument/2006/relationships/hyperlink" Target="https://bowling.lexerbowling.com/bowlingdemeyrin/ligueinternationale2023-2024-27/pl010.htm" TargetMode="External"/><Relationship Id="rId239" Type="http://schemas.openxmlformats.org/officeDocument/2006/relationships/hyperlink" Target="https://bowling.lexerbowling.com/bowlingdemeyrin/ligueinternationale2023-2024-27/pl04F.htm" TargetMode="External"/><Relationship Id="rId2" Type="http://schemas.openxmlformats.org/officeDocument/2006/relationships/hyperlink" Target="https://bowling.lexerbowling.com/bowlingdemeyrin/ligueinternationale2023-2024-27/pl00B.htm" TargetMode="External"/><Relationship Id="rId29" Type="http://schemas.openxmlformats.org/officeDocument/2006/relationships/hyperlink" Target="https://bowling.lexerbowling.com/bowlingdemeyrin/ligueinternationale2023-2024-27/pl03B.htm" TargetMode="External"/><Relationship Id="rId250" Type="http://schemas.openxmlformats.org/officeDocument/2006/relationships/hyperlink" Target="https://bowling.lexerbowling.com/bowlingdemeyrin/ligueinternationale2023-2024-27/pl03F.htm" TargetMode="External"/><Relationship Id="rId255" Type="http://schemas.openxmlformats.org/officeDocument/2006/relationships/hyperlink" Target="https://bowling.lexerbowling.com/bowlingdemeyrin/ligueinternationale2023-2024-27/pl097.htm" TargetMode="External"/><Relationship Id="rId24" Type="http://schemas.openxmlformats.org/officeDocument/2006/relationships/hyperlink" Target="https://bowling.lexerbowling.com/bowlingdemeyrin/ligueinternationale2023-2024-27/pl07C.htm" TargetMode="External"/><Relationship Id="rId40" Type="http://schemas.openxmlformats.org/officeDocument/2006/relationships/hyperlink" Target="https://bowling.lexerbowling.com/bowlingdemeyrin/ligueinternationale2023-2024-27/pl090.htm" TargetMode="External"/><Relationship Id="rId45" Type="http://schemas.openxmlformats.org/officeDocument/2006/relationships/hyperlink" Target="https://bowling.lexerbowling.com/bowlingdemeyrin/ligueinternationale2023-2024-27/pl048.htm" TargetMode="External"/><Relationship Id="rId66" Type="http://schemas.openxmlformats.org/officeDocument/2006/relationships/hyperlink" Target="https://bowling.lexerbowling.com/bowlingdemeyrin/ligueinternationale2023-2024-27/pl049.htm" TargetMode="External"/><Relationship Id="rId87" Type="http://schemas.openxmlformats.org/officeDocument/2006/relationships/hyperlink" Target="https://bowling.lexerbowling.com/bowlingdemeyrin/ligueinternationale2023-2024-27/pl028.htm" TargetMode="External"/><Relationship Id="rId110" Type="http://schemas.openxmlformats.org/officeDocument/2006/relationships/hyperlink" Target="https://bowling.lexerbowling.com/bowlingdemeyrin/ligueinternationale2023-2024-27/pl061.htm" TargetMode="External"/><Relationship Id="rId115" Type="http://schemas.openxmlformats.org/officeDocument/2006/relationships/hyperlink" Target="https://bowling.lexerbowling.com/bowlingdemeyrin/ligueinternationale2023-2024-27/pl077.htm" TargetMode="External"/><Relationship Id="rId131" Type="http://schemas.openxmlformats.org/officeDocument/2006/relationships/hyperlink" Target="https://bowling.lexerbowling.com/bowlingdemeyrin/ligueinternationale2023-2024-27/pl090.htm" TargetMode="External"/><Relationship Id="rId136" Type="http://schemas.openxmlformats.org/officeDocument/2006/relationships/hyperlink" Target="https://bowling.lexerbowling.com/bowlingdemeyrin/ligueinternationale2023-2024-27/pl03F.htm" TargetMode="External"/><Relationship Id="rId157" Type="http://schemas.openxmlformats.org/officeDocument/2006/relationships/hyperlink" Target="https://bowling.lexerbowling.com/bowlingdemeyrin/ligueinternationale2023-2024-27/pl01E.htm" TargetMode="External"/><Relationship Id="rId178" Type="http://schemas.openxmlformats.org/officeDocument/2006/relationships/hyperlink" Target="https://bowling.lexerbowling.com/bowlingdemeyrin/ligueinternationale2023-2024-27/pl02E.htm" TargetMode="External"/><Relationship Id="rId61" Type="http://schemas.openxmlformats.org/officeDocument/2006/relationships/hyperlink" Target="https://bowling.lexerbowling.com/bowlingdemeyrin/ligueinternationale2023-2024-27/pl077.htm" TargetMode="External"/><Relationship Id="rId82" Type="http://schemas.openxmlformats.org/officeDocument/2006/relationships/hyperlink" Target="https://bowling.lexerbowling.com/bowlingdemeyrin/ligueinternationale2023-2024-27/pl03F.htm" TargetMode="External"/><Relationship Id="rId152" Type="http://schemas.openxmlformats.org/officeDocument/2006/relationships/hyperlink" Target="https://bowling.lexerbowling.com/bowlingdemeyrin/ligueinternationale2023-2024-27/pl03A.htm" TargetMode="External"/><Relationship Id="rId173" Type="http://schemas.openxmlformats.org/officeDocument/2006/relationships/hyperlink" Target="https://bowling.lexerbowling.com/bowlingdemeyrin/ligueinternationale2023-2024-27/pl019.htm" TargetMode="External"/><Relationship Id="rId194" Type="http://schemas.openxmlformats.org/officeDocument/2006/relationships/hyperlink" Target="https://bowling.lexerbowling.com/bowlingdemeyrin/ligueinternationale2023-2024-27/pl028.htm" TargetMode="External"/><Relationship Id="rId199" Type="http://schemas.openxmlformats.org/officeDocument/2006/relationships/hyperlink" Target="https://bowling.lexerbowling.com/bowlingdemeyrin/ligueinternationale2023-2024-27/pl095.htm" TargetMode="External"/><Relationship Id="rId203" Type="http://schemas.openxmlformats.org/officeDocument/2006/relationships/hyperlink" Target="https://bowling.lexerbowling.com/bowlingdemeyrin/ligueinternationale2023-2024-27/pl077.htm" TargetMode="External"/><Relationship Id="rId208" Type="http://schemas.openxmlformats.org/officeDocument/2006/relationships/hyperlink" Target="https://bowling.lexerbowling.com/bowlingdemeyrin/ligueinternationale2023-2024-27/pl018.htm" TargetMode="External"/><Relationship Id="rId229" Type="http://schemas.openxmlformats.org/officeDocument/2006/relationships/hyperlink" Target="https://bowling.lexerbowling.com/bowlingdemeyrin/ligueinternationale2023-2024-27/pl05D.htm" TargetMode="External"/><Relationship Id="rId19" Type="http://schemas.openxmlformats.org/officeDocument/2006/relationships/hyperlink" Target="https://bowling.lexerbowling.com/bowlingdemeyrin/ligueinternationale2023-2024-27/pl054.htm" TargetMode="External"/><Relationship Id="rId224" Type="http://schemas.openxmlformats.org/officeDocument/2006/relationships/hyperlink" Target="https://bowling.lexerbowling.com/bowlingdemeyrin/ligueinternationale2023-2024-27/pl021.htm" TargetMode="External"/><Relationship Id="rId240" Type="http://schemas.openxmlformats.org/officeDocument/2006/relationships/hyperlink" Target="https://bowling.lexerbowling.com/bowlingdemeyrin/ligueinternationale2023-2024-27/pl072.htm" TargetMode="External"/><Relationship Id="rId245" Type="http://schemas.openxmlformats.org/officeDocument/2006/relationships/hyperlink" Target="https://bowling.lexerbowling.com/bowlingdemeyrin/ligueinternationale2023-2024-27/pl022.htm" TargetMode="External"/><Relationship Id="rId261" Type="http://schemas.openxmlformats.org/officeDocument/2006/relationships/table" Target="../tables/table5.xml"/><Relationship Id="rId14" Type="http://schemas.openxmlformats.org/officeDocument/2006/relationships/hyperlink" Target="https://bowling.lexerbowling.com/bowlingdemeyrin/ligueinternationale2023-2024-27/pl007.htm" TargetMode="External"/><Relationship Id="rId30" Type="http://schemas.openxmlformats.org/officeDocument/2006/relationships/hyperlink" Target="https://bowling.lexerbowling.com/bowlingdemeyrin/ligueinternationale2023-2024-27/pl070.htm" TargetMode="External"/><Relationship Id="rId35" Type="http://schemas.openxmlformats.org/officeDocument/2006/relationships/hyperlink" Target="https://bowling.lexerbowling.com/bowlingdemeyrin/ligueinternationale2023-2024-27/pl01A.htm" TargetMode="External"/><Relationship Id="rId56" Type="http://schemas.openxmlformats.org/officeDocument/2006/relationships/hyperlink" Target="https://bowling.lexerbowling.com/bowlingdemeyrin/ligueinternationale2023-2024-27/pl061.htm" TargetMode="External"/><Relationship Id="rId77" Type="http://schemas.openxmlformats.org/officeDocument/2006/relationships/hyperlink" Target="https://bowling.lexerbowling.com/bowlingdemeyrin/ligueinternationale2023-2024-27/pl090.htm" TargetMode="External"/><Relationship Id="rId100" Type="http://schemas.openxmlformats.org/officeDocument/2006/relationships/hyperlink" Target="https://bowling.lexerbowling.com/bowlingdemeyrin/ligueinternationale2023-2024-27/pl069.htm" TargetMode="External"/><Relationship Id="rId105" Type="http://schemas.openxmlformats.org/officeDocument/2006/relationships/hyperlink" Target="https://bowling.lexerbowling.com/bowlingdemeyrin/ligueinternationale2023-2024-27/pl024.htm" TargetMode="External"/><Relationship Id="rId126" Type="http://schemas.openxmlformats.org/officeDocument/2006/relationships/hyperlink" Target="https://bowling.lexerbowling.com/bowlingdemeyrin/ligueinternationale2023-2024-27/pl05D.htm" TargetMode="External"/><Relationship Id="rId147" Type="http://schemas.openxmlformats.org/officeDocument/2006/relationships/hyperlink" Target="https://bowling.lexerbowling.com/bowlingdemeyrin/ligueinternationale2023-2024-27/pl095.htm" TargetMode="External"/><Relationship Id="rId168" Type="http://schemas.openxmlformats.org/officeDocument/2006/relationships/hyperlink" Target="https://bowling.lexerbowling.com/bowlingdemeyrin/ligueinternationale2023-2024-27/pl091.htm" TargetMode="External"/><Relationship Id="rId8" Type="http://schemas.openxmlformats.org/officeDocument/2006/relationships/hyperlink" Target="https://bowling.lexerbowling.com/bowlingdemeyrin/ligueinternationale2023-2024-27/pl069.htm" TargetMode="External"/><Relationship Id="rId51" Type="http://schemas.openxmlformats.org/officeDocument/2006/relationships/hyperlink" Target="https://bowling.lexerbowling.com/bowlingdemeyrin/ligueinternationale2023-2024-27/pl024.htm" TargetMode="External"/><Relationship Id="rId72" Type="http://schemas.openxmlformats.org/officeDocument/2006/relationships/hyperlink" Target="https://bowling.lexerbowling.com/bowlingdemeyrin/ligueinternationale2023-2024-27/pl05D.htm" TargetMode="External"/><Relationship Id="rId93" Type="http://schemas.openxmlformats.org/officeDocument/2006/relationships/hyperlink" Target="https://bowling.lexerbowling.com/bowlingdemeyrin/ligueinternationale2023-2024-27/pl07A.htm" TargetMode="External"/><Relationship Id="rId98" Type="http://schemas.openxmlformats.org/officeDocument/2006/relationships/hyperlink" Target="https://bowling.lexerbowling.com/bowlingdemeyrin/ligueinternationale2023-2024-27/pl018.htm" TargetMode="External"/><Relationship Id="rId121" Type="http://schemas.openxmlformats.org/officeDocument/2006/relationships/hyperlink" Target="https://bowling.lexerbowling.com/bowlingdemeyrin/ligueinternationale2023-2024-27/pl070.htm" TargetMode="External"/><Relationship Id="rId142" Type="http://schemas.openxmlformats.org/officeDocument/2006/relationships/hyperlink" Target="https://bowling.lexerbowling.com/bowlingdemeyrin/ligueinternationale2023-2024-27/pl012.htm" TargetMode="External"/><Relationship Id="rId163" Type="http://schemas.openxmlformats.org/officeDocument/2006/relationships/hyperlink" Target="https://bowling.lexerbowling.com/bowlingdemeyrin/ligueinternationale2023-2024-27/pl00C.htm" TargetMode="External"/><Relationship Id="rId184" Type="http://schemas.openxmlformats.org/officeDocument/2006/relationships/hyperlink" Target="https://bowling.lexerbowling.com/bowlingdemeyrin/ligueinternationale2023-2024-27/pl094.htm" TargetMode="External"/><Relationship Id="rId189" Type="http://schemas.openxmlformats.org/officeDocument/2006/relationships/hyperlink" Target="https://bowling.lexerbowling.com/bowlingdemeyrin/ligueinternationale2023-2024-27/pl009.htm" TargetMode="External"/><Relationship Id="rId219" Type="http://schemas.openxmlformats.org/officeDocument/2006/relationships/hyperlink" Target="https://bowling.lexerbowling.com/bowlingdemeyrin/ligueinternationale2023-2024-27/pl02E.htm" TargetMode="External"/><Relationship Id="rId3" Type="http://schemas.openxmlformats.org/officeDocument/2006/relationships/hyperlink" Target="https://bowling.lexerbowling.com/bowlingdemeyrin/ligueinternationale2023-2024-27/pl03F.htm" TargetMode="External"/><Relationship Id="rId214" Type="http://schemas.openxmlformats.org/officeDocument/2006/relationships/hyperlink" Target="https://bowling.lexerbowling.com/bowlingdemeyrin/ligueinternationale2023-2024-27/pl01E.htm" TargetMode="External"/><Relationship Id="rId230" Type="http://schemas.openxmlformats.org/officeDocument/2006/relationships/hyperlink" Target="https://bowling.lexerbowling.com/bowlingdemeyrin/ligueinternationale2023-2024-27/pl070.htm" TargetMode="External"/><Relationship Id="rId235" Type="http://schemas.openxmlformats.org/officeDocument/2006/relationships/hyperlink" Target="https://bowling.lexerbowling.com/bowlingdemeyrin/ligueinternationale2023-2024-27/pl06E.htm" TargetMode="External"/><Relationship Id="rId251" Type="http://schemas.openxmlformats.org/officeDocument/2006/relationships/hyperlink" Target="https://bowling.lexerbowling.com/bowlingdemeyrin/ligueinternationale2023-2024-27/pl039.htm" TargetMode="External"/><Relationship Id="rId256" Type="http://schemas.openxmlformats.org/officeDocument/2006/relationships/printerSettings" Target="../printerSettings/printerSettings2.bin"/><Relationship Id="rId25" Type="http://schemas.openxmlformats.org/officeDocument/2006/relationships/hyperlink" Target="https://bowling.lexerbowling.com/bowlingdemeyrin/ligueinternationale2023-2024-27/pl019.htm" TargetMode="External"/><Relationship Id="rId46" Type="http://schemas.openxmlformats.org/officeDocument/2006/relationships/hyperlink" Target="https://bowling.lexerbowling.com/bowlingdemeyrin/ligueinternationale2023-2024-27/pl069.htm" TargetMode="External"/><Relationship Id="rId67" Type="http://schemas.openxmlformats.org/officeDocument/2006/relationships/hyperlink" Target="https://bowling.lexerbowling.com/bowlingdemeyrin/ligueinternationale2023-2024-27/pl070.htm" TargetMode="External"/><Relationship Id="rId116" Type="http://schemas.openxmlformats.org/officeDocument/2006/relationships/hyperlink" Target="https://bowling.lexerbowling.com/bowlingdemeyrin/ligueinternationale2023-2024-27/pl021.htm" TargetMode="External"/><Relationship Id="rId137" Type="http://schemas.openxmlformats.org/officeDocument/2006/relationships/hyperlink" Target="https://bowling.lexerbowling.com/bowlingdemeyrin/ligueinternationale2023-2024-27/pl039.htm" TargetMode="External"/><Relationship Id="rId158" Type="http://schemas.openxmlformats.org/officeDocument/2006/relationships/hyperlink" Target="https://bowling.lexerbowling.com/bowlingdemeyrin/ligueinternationale2023-2024-27/pl08D.htm" TargetMode="External"/><Relationship Id="rId20" Type="http://schemas.openxmlformats.org/officeDocument/2006/relationships/hyperlink" Target="https://bowling.lexerbowling.com/bowlingdemeyrin/ligueinternationale2023-2024-27/pl061.htm" TargetMode="External"/><Relationship Id="rId41" Type="http://schemas.openxmlformats.org/officeDocument/2006/relationships/hyperlink" Target="https://bowling.lexerbowling.com/bowlingdemeyrin/ligueinternationale2023-2024-27/pl011.htm" TargetMode="External"/><Relationship Id="rId62" Type="http://schemas.openxmlformats.org/officeDocument/2006/relationships/hyperlink" Target="https://bowling.lexerbowling.com/bowlingdemeyrin/ligueinternationale2023-2024-27/pl021.htm" TargetMode="External"/><Relationship Id="rId83" Type="http://schemas.openxmlformats.org/officeDocument/2006/relationships/hyperlink" Target="https://bowling.lexerbowling.com/bowlingdemeyrin/ligueinternationale2023-2024-27/pl039.htm" TargetMode="External"/><Relationship Id="rId88" Type="http://schemas.openxmlformats.org/officeDocument/2006/relationships/hyperlink" Target="https://bowling.lexerbowling.com/bowlingdemeyrin/ligueinternationale2023-2024-27/pl028.htm" TargetMode="External"/><Relationship Id="rId111" Type="http://schemas.openxmlformats.org/officeDocument/2006/relationships/hyperlink" Target="https://bowling.lexerbowling.com/bowlingdemeyrin/ligueinternationale2023-2024-27/pl062.htm" TargetMode="External"/><Relationship Id="rId132" Type="http://schemas.openxmlformats.org/officeDocument/2006/relationships/hyperlink" Target="https://bowling.lexerbowling.com/bowlingdemeyrin/ligueinternationale2023-2024-27/pl022.htm" TargetMode="External"/><Relationship Id="rId153" Type="http://schemas.openxmlformats.org/officeDocument/2006/relationships/hyperlink" Target="https://bowling.lexerbowling.com/bowlingdemeyrin/ligueinternationale2023-2024-27/pl06F.htm" TargetMode="External"/><Relationship Id="rId174" Type="http://schemas.openxmlformats.org/officeDocument/2006/relationships/hyperlink" Target="https://bowling.lexerbowling.com/bowlingdemeyrin/ligueinternationale2023-2024-27/pl054.htm" TargetMode="External"/><Relationship Id="rId179" Type="http://schemas.openxmlformats.org/officeDocument/2006/relationships/hyperlink" Target="https://bowling.lexerbowling.com/bowlingdemeyrin/ligueinternationale2023-2024-27/pl071.htm" TargetMode="External"/><Relationship Id="rId195" Type="http://schemas.openxmlformats.org/officeDocument/2006/relationships/hyperlink" Target="https://bowling.lexerbowling.com/bowlingdemeyrin/ligueinternationale2023-2024-27/pl08F.htm" TargetMode="External"/><Relationship Id="rId209" Type="http://schemas.openxmlformats.org/officeDocument/2006/relationships/hyperlink" Target="https://bowling.lexerbowling.com/bowlingdemeyrin/ligueinternationale2023-2024-27/pl048.htm" TargetMode="External"/><Relationship Id="rId190" Type="http://schemas.openxmlformats.org/officeDocument/2006/relationships/hyperlink" Target="https://bowling.lexerbowling.com/bowlingdemeyrin/ligueinternationale2023-2024-27/pl063.htm" TargetMode="External"/><Relationship Id="rId204" Type="http://schemas.openxmlformats.org/officeDocument/2006/relationships/hyperlink" Target="https://bowling.lexerbowling.com/bowlingdemeyrin/ligueinternationale2023-2024-27/pl06F.htm" TargetMode="External"/><Relationship Id="rId220" Type="http://schemas.openxmlformats.org/officeDocument/2006/relationships/hyperlink" Target="https://bowling.lexerbowling.com/bowlingdemeyrin/ligueinternationale2023-2024-27/pl024.htm" TargetMode="External"/><Relationship Id="rId225" Type="http://schemas.openxmlformats.org/officeDocument/2006/relationships/hyperlink" Target="https://bowling.lexerbowling.com/bowlingdemeyrin/ligueinternationale2023-2024-27/pl090.htm" TargetMode="External"/><Relationship Id="rId241" Type="http://schemas.openxmlformats.org/officeDocument/2006/relationships/hyperlink" Target="https://bowling.lexerbowling.com/bowlingdemeyrin/ligueinternationale2023-2024-27/pl01A.htm" TargetMode="External"/><Relationship Id="rId246" Type="http://schemas.openxmlformats.org/officeDocument/2006/relationships/hyperlink" Target="https://bowling.lexerbowling.com/bowlingdemeyrin/ligueinternationale2023-2024-27/pl08F.htm" TargetMode="External"/><Relationship Id="rId15" Type="http://schemas.openxmlformats.org/officeDocument/2006/relationships/hyperlink" Target="https://bowling.lexerbowling.com/bowlingdemeyrin/ligueinternationale2023-2024-27/pl018.htm" TargetMode="External"/><Relationship Id="rId36" Type="http://schemas.openxmlformats.org/officeDocument/2006/relationships/hyperlink" Target="https://bowling.lexerbowling.com/bowlingdemeyrin/ligueinternationale2023-2024-27/pl071.htm" TargetMode="External"/><Relationship Id="rId57" Type="http://schemas.openxmlformats.org/officeDocument/2006/relationships/hyperlink" Target="https://bowling.lexerbowling.com/bowlingdemeyrin/ligueinternationale2023-2024-27/pl062.htm" TargetMode="External"/><Relationship Id="rId106" Type="http://schemas.openxmlformats.org/officeDocument/2006/relationships/hyperlink" Target="https://bowling.lexerbowling.com/bowlingdemeyrin/ligueinternationale2023-2024-27/pl047.htm" TargetMode="External"/><Relationship Id="rId127" Type="http://schemas.openxmlformats.org/officeDocument/2006/relationships/hyperlink" Target="https://bowling.lexerbowling.com/bowlingdemeyrin/ligueinternationale2023-2024-27/pl06E.htm" TargetMode="External"/><Relationship Id="rId262" Type="http://schemas.openxmlformats.org/officeDocument/2006/relationships/table" Target="../tables/table6.xml"/><Relationship Id="rId10" Type="http://schemas.openxmlformats.org/officeDocument/2006/relationships/hyperlink" Target="https://bowling.lexerbowling.com/bowlingdemeyrin/ligueinternationale2023-2024-27/pl01E.htm" TargetMode="External"/><Relationship Id="rId31" Type="http://schemas.openxmlformats.org/officeDocument/2006/relationships/hyperlink" Target="https://bowling.lexerbowling.com/bowlingdemeyrin/ligueinternationale2023-2024-27/pl02E.htm" TargetMode="External"/><Relationship Id="rId52" Type="http://schemas.openxmlformats.org/officeDocument/2006/relationships/hyperlink" Target="https://bowling.lexerbowling.com/bowlingdemeyrin/ligueinternationale2023-2024-27/pl047.htm" TargetMode="External"/><Relationship Id="rId73" Type="http://schemas.openxmlformats.org/officeDocument/2006/relationships/hyperlink" Target="https://bowling.lexerbowling.com/bowlingdemeyrin/ligueinternationale2023-2024-27/pl06E.htm" TargetMode="External"/><Relationship Id="rId78" Type="http://schemas.openxmlformats.org/officeDocument/2006/relationships/hyperlink" Target="https://bowling.lexerbowling.com/bowlingdemeyrin/ligueinternationale2023-2024-27/pl022.htm" TargetMode="External"/><Relationship Id="rId94" Type="http://schemas.openxmlformats.org/officeDocument/2006/relationships/hyperlink" Target="https://bowling.lexerbowling.com/bowlingdemeyrin/ligueinternationale2023-2024-27/pl07A.htm" TargetMode="External"/><Relationship Id="rId99" Type="http://schemas.openxmlformats.org/officeDocument/2006/relationships/hyperlink" Target="https://bowling.lexerbowling.com/bowlingdemeyrin/ligueinternationale2023-2024-27/pl048.htm" TargetMode="External"/><Relationship Id="rId101" Type="http://schemas.openxmlformats.org/officeDocument/2006/relationships/hyperlink" Target="https://bowling.lexerbowling.com/bowlingdemeyrin/ligueinternationale2023-2024-27/pl01E.htm" TargetMode="External"/><Relationship Id="rId122" Type="http://schemas.openxmlformats.org/officeDocument/2006/relationships/hyperlink" Target="https://bowling.lexerbowling.com/bowlingdemeyrin/ligueinternationale2023-2024-27/pl02E.htm" TargetMode="External"/><Relationship Id="rId143" Type="http://schemas.openxmlformats.org/officeDocument/2006/relationships/hyperlink" Target="https://bowling.lexerbowling.com/bowlingdemeyrin/ligueinternationale2023-2024-27/pl012.htm" TargetMode="External"/><Relationship Id="rId148" Type="http://schemas.openxmlformats.org/officeDocument/2006/relationships/hyperlink" Target="https://bowling.lexerbowling.com/bowlingdemeyrin/ligueinternationale2023-2024-27/pl093.htm" TargetMode="External"/><Relationship Id="rId164" Type="http://schemas.openxmlformats.org/officeDocument/2006/relationships/hyperlink" Target="https://bowling.lexerbowling.com/bowlingdemeyrin/ligueinternationale2023-2024-27/pl02C.htm" TargetMode="External"/><Relationship Id="rId169" Type="http://schemas.openxmlformats.org/officeDocument/2006/relationships/hyperlink" Target="https://bowling.lexerbowling.com/bowlingdemeyrin/ligueinternationale2023-2024-27/pl074.htm" TargetMode="External"/><Relationship Id="rId185" Type="http://schemas.openxmlformats.org/officeDocument/2006/relationships/hyperlink" Target="https://bowling.lexerbowling.com/bowlingdemeyrin/ligueinternationale2023-2024-27/pl01A.htm" TargetMode="External"/><Relationship Id="rId4" Type="http://schemas.openxmlformats.org/officeDocument/2006/relationships/hyperlink" Target="https://bowling.lexerbowling.com/bowlingdemeyrin/ligueinternationale2023-2024-27/pl039.htm" TargetMode="External"/><Relationship Id="rId9" Type="http://schemas.openxmlformats.org/officeDocument/2006/relationships/hyperlink" Target="https://bowling.lexerbowling.com/bowlingdemeyrin/ligueinternationale2023-2024-27/pl048.htm" TargetMode="External"/><Relationship Id="rId180" Type="http://schemas.openxmlformats.org/officeDocument/2006/relationships/hyperlink" Target="https://bowling.lexerbowling.com/bowlingdemeyrin/ligueinternationale2023-2024-27/pl03B.htm" TargetMode="External"/><Relationship Id="rId210" Type="http://schemas.openxmlformats.org/officeDocument/2006/relationships/hyperlink" Target="https://bowling.lexerbowling.com/bowlingdemeyrin/ligueinternationale2023-2024-27/pl031.htm" TargetMode="External"/><Relationship Id="rId215" Type="http://schemas.openxmlformats.org/officeDocument/2006/relationships/hyperlink" Target="https://bowling.lexerbowling.com/bowlingdemeyrin/ligueinternationale2023-2024-27/pl091.htm" TargetMode="External"/><Relationship Id="rId236" Type="http://schemas.openxmlformats.org/officeDocument/2006/relationships/hyperlink" Target="https://bowling.lexerbowling.com/bowlingdemeyrin/ligueinternationale2023-2024-27/pl019.htm" TargetMode="External"/><Relationship Id="rId257" Type="http://schemas.openxmlformats.org/officeDocument/2006/relationships/table" Target="../tables/table1.xml"/><Relationship Id="rId26" Type="http://schemas.openxmlformats.org/officeDocument/2006/relationships/hyperlink" Target="https://bowling.lexerbowling.com/bowlingdemeyrin/ligueinternationale2023-2024-27/pl074.htm" TargetMode="External"/><Relationship Id="rId231" Type="http://schemas.openxmlformats.org/officeDocument/2006/relationships/hyperlink" Target="https://bowling.lexerbowling.com/bowlingdemeyrin/ligueinternationale2023-2024-27/pl093.htm" TargetMode="External"/><Relationship Id="rId252" Type="http://schemas.openxmlformats.org/officeDocument/2006/relationships/hyperlink" Target="https://bowling.lexerbowling.com/bowlingdemeyrin/ligueinternationale2023-2024-27/pl097.htm" TargetMode="External"/><Relationship Id="rId47" Type="http://schemas.openxmlformats.org/officeDocument/2006/relationships/hyperlink" Target="https://bowling.lexerbowling.com/bowlingdemeyrin/ligueinternationale2023-2024-27/pl01E.htm" TargetMode="External"/><Relationship Id="rId68" Type="http://schemas.openxmlformats.org/officeDocument/2006/relationships/hyperlink" Target="https://bowling.lexerbowling.com/bowlingdemeyrin/ligueinternationale2023-2024-27/pl02E.htm" TargetMode="External"/><Relationship Id="rId89" Type="http://schemas.openxmlformats.org/officeDocument/2006/relationships/hyperlink" Target="https://bowling.lexerbowling.com/bowlingdemeyrin/ligueinternationale2023-2024-27/pl08F.htm" TargetMode="External"/><Relationship Id="rId112" Type="http://schemas.openxmlformats.org/officeDocument/2006/relationships/hyperlink" Target="https://bowling.lexerbowling.com/bowlingdemeyrin/ligueinternationale2023-2024-27/pl091.htm" TargetMode="External"/><Relationship Id="rId133" Type="http://schemas.openxmlformats.org/officeDocument/2006/relationships/hyperlink" Target="https://bowling.lexerbowling.com/bowlingdemeyrin/ligueinternationale2023-2024-27/pl009.htm" TargetMode="External"/><Relationship Id="rId154" Type="http://schemas.openxmlformats.org/officeDocument/2006/relationships/hyperlink" Target="https://bowling.lexerbowling.com/bowlingdemeyrin/ligueinternationale2023-2024-27/pl018.htm" TargetMode="External"/><Relationship Id="rId175" Type="http://schemas.openxmlformats.org/officeDocument/2006/relationships/hyperlink" Target="https://bowling.lexerbowling.com/bowlingdemeyrin/ligueinternationale2023-2024-27/pl010.htm" TargetMode="External"/><Relationship Id="rId196" Type="http://schemas.openxmlformats.org/officeDocument/2006/relationships/hyperlink" Target="https://bowling.lexerbowling.com/bowlingdemeyrin/ligueinternationale2023-2024-27/pl031.htm" TargetMode="External"/><Relationship Id="rId200" Type="http://schemas.openxmlformats.org/officeDocument/2006/relationships/hyperlink" Target="https://bowling.lexerbowling.com/bowlingdemeyrin/ligueinternationale2023-2024-27/pl093.htm" TargetMode="External"/><Relationship Id="rId16" Type="http://schemas.openxmlformats.org/officeDocument/2006/relationships/hyperlink" Target="https://bowling.lexerbowling.com/bowlingdemeyrin/ligueinternationale2023-2024-27/pl047.htm" TargetMode="External"/><Relationship Id="rId221" Type="http://schemas.openxmlformats.org/officeDocument/2006/relationships/hyperlink" Target="https://bowling.lexerbowling.com/bowlingdemeyrin/ligueinternationale2023-2024-27/pl049.htm" TargetMode="External"/><Relationship Id="rId242" Type="http://schemas.openxmlformats.org/officeDocument/2006/relationships/hyperlink" Target="https://bowling.lexerbowling.com/bowlingdemeyrin/ligueinternationale2023-2024-27/pl094.htm" TargetMode="External"/><Relationship Id="rId263" Type="http://schemas.openxmlformats.org/officeDocument/2006/relationships/table" Target="../tables/table7.xml"/><Relationship Id="rId37" Type="http://schemas.openxmlformats.org/officeDocument/2006/relationships/hyperlink" Target="https://bowling.lexerbowling.com/bowlingdemeyrin/ligueinternationale2023-2024-27/pl05D.htm" TargetMode="External"/><Relationship Id="rId58" Type="http://schemas.openxmlformats.org/officeDocument/2006/relationships/hyperlink" Target="https://bowling.lexerbowling.com/bowlingdemeyrin/ligueinternationale2023-2024-27/pl091.htm" TargetMode="External"/><Relationship Id="rId79" Type="http://schemas.openxmlformats.org/officeDocument/2006/relationships/hyperlink" Target="https://bowling.lexerbowling.com/bowlingdemeyrin/ligueinternationale2023-2024-27/pl009.htm" TargetMode="External"/><Relationship Id="rId102" Type="http://schemas.openxmlformats.org/officeDocument/2006/relationships/hyperlink" Target="https://bowling.lexerbowling.com/bowlingdemeyrin/ligueinternationale2023-2024-27/pl08D.htm" TargetMode="External"/><Relationship Id="rId123" Type="http://schemas.openxmlformats.org/officeDocument/2006/relationships/hyperlink" Target="https://bowling.lexerbowling.com/bowlingdemeyrin/ligueinternationale2023-2024-27/pl071.htm" TargetMode="External"/><Relationship Id="rId144" Type="http://schemas.openxmlformats.org/officeDocument/2006/relationships/hyperlink" Target="https://bowling.lexerbowling.com/bowlingdemeyrin/ligueinternationale2023-2024-27/pl012.htm" TargetMode="External"/><Relationship Id="rId90" Type="http://schemas.openxmlformats.org/officeDocument/2006/relationships/hyperlink" Target="https://bowling.lexerbowling.com/bowlingdemeyrin/ligueinternationale2023-2024-27/pl08F.htm" TargetMode="External"/><Relationship Id="rId165" Type="http://schemas.openxmlformats.org/officeDocument/2006/relationships/hyperlink" Target="https://bowling.lexerbowling.com/bowlingdemeyrin/ligueinternationale2023-2024-27/pl030.htm" TargetMode="External"/><Relationship Id="rId186" Type="http://schemas.openxmlformats.org/officeDocument/2006/relationships/hyperlink" Target="https://bowling.lexerbowling.com/bowlingdemeyrin/ligueinternationale2023-2024-27/pl072.htm" TargetMode="External"/><Relationship Id="rId211" Type="http://schemas.openxmlformats.org/officeDocument/2006/relationships/hyperlink" Target="https://bowling.lexerbowling.com/bowlingdemeyrin/ligueinternationale2023-2024-27/pl007.htm" TargetMode="External"/><Relationship Id="rId232" Type="http://schemas.openxmlformats.org/officeDocument/2006/relationships/hyperlink" Target="https://bowling.lexerbowling.com/bowlingdemeyrin/ligueinternationale2023-2024-27/pl028.htm" TargetMode="External"/><Relationship Id="rId253" Type="http://schemas.openxmlformats.org/officeDocument/2006/relationships/hyperlink" Target="https://bowling.lexerbowling.com/bowlingdemeyrin/ligueinternationale2023-2024-27/pl097.htm" TargetMode="External"/><Relationship Id="rId27" Type="http://schemas.openxmlformats.org/officeDocument/2006/relationships/hyperlink" Target="https://bowling.lexerbowling.com/bowlingdemeyrin/ligueinternationale2023-2024-27/pl077.htm" TargetMode="External"/><Relationship Id="rId48" Type="http://schemas.openxmlformats.org/officeDocument/2006/relationships/hyperlink" Target="https://bowling.lexerbowling.com/bowlingdemeyrin/ligueinternationale2023-2024-27/pl08D.htm" TargetMode="External"/><Relationship Id="rId69" Type="http://schemas.openxmlformats.org/officeDocument/2006/relationships/hyperlink" Target="https://bowling.lexerbowling.com/bowlingdemeyrin/ligueinternationale2023-2024-27/pl071.htm" TargetMode="External"/><Relationship Id="rId113" Type="http://schemas.openxmlformats.org/officeDocument/2006/relationships/hyperlink" Target="https://bowling.lexerbowling.com/bowlingdemeyrin/ligueinternationale2023-2024-27/pl074.htm" TargetMode="External"/><Relationship Id="rId134" Type="http://schemas.openxmlformats.org/officeDocument/2006/relationships/hyperlink" Target="https://bowling.lexerbowling.com/bowlingdemeyrin/ligueinternationale2023-2024-27/pl063.htm" TargetMode="External"/><Relationship Id="rId80" Type="http://schemas.openxmlformats.org/officeDocument/2006/relationships/hyperlink" Target="https://bowling.lexerbowling.com/bowlingdemeyrin/ligueinternationale2023-2024-27/pl063.htm" TargetMode="External"/><Relationship Id="rId155" Type="http://schemas.openxmlformats.org/officeDocument/2006/relationships/hyperlink" Target="https://bowling.lexerbowling.com/bowlingdemeyrin/ligueinternationale2023-2024-27/pl048.htm" TargetMode="External"/><Relationship Id="rId176" Type="http://schemas.openxmlformats.org/officeDocument/2006/relationships/hyperlink" Target="https://bowling.lexerbowling.com/bowlingdemeyrin/ligueinternationale2023-2024-27/pl049.htm" TargetMode="External"/><Relationship Id="rId197" Type="http://schemas.openxmlformats.org/officeDocument/2006/relationships/hyperlink" Target="https://bowling.lexerbowling.com/bowlingdemeyrin/ligueinternationale2023-2024-27/pl07A.htm" TargetMode="External"/><Relationship Id="rId201" Type="http://schemas.openxmlformats.org/officeDocument/2006/relationships/hyperlink" Target="https://bowling.lexerbowling.com/bowlingdemeyrin/ligueinternationale2023-2024-27/pl03A.htm" TargetMode="External"/><Relationship Id="rId222" Type="http://schemas.openxmlformats.org/officeDocument/2006/relationships/hyperlink" Target="https://bowling.lexerbowling.com/bowlingdemeyrin/ligueinternationale2023-2024-27/pl07C.htm" TargetMode="External"/><Relationship Id="rId243" Type="http://schemas.openxmlformats.org/officeDocument/2006/relationships/hyperlink" Target="https://bowling.lexerbowling.com/bowlingdemeyrin/ligueinternationale2023-2024-27/pl009.htm" TargetMode="External"/><Relationship Id="rId17" Type="http://schemas.openxmlformats.org/officeDocument/2006/relationships/hyperlink" Target="https://bowling.lexerbowling.com/bowlingdemeyrin/ligueinternationale2023-2024-27/pl02C.htm" TargetMode="External"/><Relationship Id="rId38" Type="http://schemas.openxmlformats.org/officeDocument/2006/relationships/hyperlink" Target="https://bowling.lexerbowling.com/bowlingdemeyrin/ligueinternationale2023-2024-27/pl022.htm" TargetMode="External"/><Relationship Id="rId59" Type="http://schemas.openxmlformats.org/officeDocument/2006/relationships/hyperlink" Target="https://bowling.lexerbowling.com/bowlingdemeyrin/ligueinternationale2023-2024-27/pl074.htm" TargetMode="External"/><Relationship Id="rId103" Type="http://schemas.openxmlformats.org/officeDocument/2006/relationships/hyperlink" Target="https://bowling.lexerbowling.com/bowlingdemeyrin/ligueinternationale2023-2024-27/pl04F.htm" TargetMode="External"/><Relationship Id="rId124" Type="http://schemas.openxmlformats.org/officeDocument/2006/relationships/hyperlink" Target="https://bowling.lexerbowling.com/bowlingdemeyrin/ligueinternationale2023-2024-27/pl03B.htm" TargetMode="External"/><Relationship Id="rId70" Type="http://schemas.openxmlformats.org/officeDocument/2006/relationships/hyperlink" Target="https://bowling.lexerbowling.com/bowlingdemeyrin/ligueinternationale2023-2024-27/pl03B.htm" TargetMode="External"/><Relationship Id="rId91" Type="http://schemas.openxmlformats.org/officeDocument/2006/relationships/hyperlink" Target="https://bowling.lexerbowling.com/bowlingdemeyrin/ligueinternationale2023-2024-27/pl031.htm" TargetMode="External"/><Relationship Id="rId145" Type="http://schemas.openxmlformats.org/officeDocument/2006/relationships/hyperlink" Target="https://bowling.lexerbowling.com/bowlingdemeyrin/ligueinternationale2023-2024-27/pl095.htm" TargetMode="External"/><Relationship Id="rId166" Type="http://schemas.openxmlformats.org/officeDocument/2006/relationships/hyperlink" Target="https://bowling.lexerbowling.com/bowlingdemeyrin/ligueinternationale2023-2024-27/pl061.htm" TargetMode="External"/><Relationship Id="rId187" Type="http://schemas.openxmlformats.org/officeDocument/2006/relationships/hyperlink" Target="https://bowling.lexerbowling.com/bowlingdemeyrin/ligueinternationale2023-2024-27/pl090.htm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meyrin/ligueinternationale2023-2024-27/pl019.htm" TargetMode="External"/><Relationship Id="rId299" Type="http://schemas.openxmlformats.org/officeDocument/2006/relationships/hyperlink" Target="https://bowling.lexerbowling.com/bowlingdemeyrin/ligueinternationale2023-2024-27/tm00F.htm" TargetMode="External"/><Relationship Id="rId303" Type="http://schemas.openxmlformats.org/officeDocument/2006/relationships/hyperlink" Target="https://bowling.lexerbowling.com/bowlingdemeyrin/ligueinternationale2023-2024-27/tm00E.htm" TargetMode="External"/><Relationship Id="rId21" Type="http://schemas.openxmlformats.org/officeDocument/2006/relationships/hyperlink" Target="https://bowling.lexerbowling.com/bowlingdemeyrin/ligueinternationale2023-2024-27/pl024.htm" TargetMode="External"/><Relationship Id="rId42" Type="http://schemas.openxmlformats.org/officeDocument/2006/relationships/hyperlink" Target="https://bowling.lexerbowling.com/bowlingdemeyrin/ligueinternationale2023-2024-27/pl03A.htm" TargetMode="External"/><Relationship Id="rId63" Type="http://schemas.openxmlformats.org/officeDocument/2006/relationships/hyperlink" Target="https://bowling.lexerbowling.com/bowlingdemeyrin/ligueinternationale2023-2024-27/pl019.htm" TargetMode="External"/><Relationship Id="rId84" Type="http://schemas.openxmlformats.org/officeDocument/2006/relationships/hyperlink" Target="https://bowling.lexerbowling.com/bowlingdemeyrin/ligueinternationale2023-2024-27/pl010.htm" TargetMode="External"/><Relationship Id="rId138" Type="http://schemas.openxmlformats.org/officeDocument/2006/relationships/hyperlink" Target="https://bowling.lexerbowling.com/bowlingdemeyrin/ligueinternationale2023-2024-27/pl028.htm" TargetMode="External"/><Relationship Id="rId159" Type="http://schemas.openxmlformats.org/officeDocument/2006/relationships/hyperlink" Target="https://bowling.lexerbowling.com/bowlingdemeyrin/ligueinternationale2023-2024-27/pl04F.htm" TargetMode="External"/><Relationship Id="rId324" Type="http://schemas.openxmlformats.org/officeDocument/2006/relationships/hyperlink" Target="https://bowling.lexerbowling.com/bowlingdemeyrin/ligueinternationale2023-2024-27/pl06E.htm" TargetMode="External"/><Relationship Id="rId345" Type="http://schemas.openxmlformats.org/officeDocument/2006/relationships/hyperlink" Target="https://bowling.lexerbowling.com/bowlingdemeyrin/ligueinternationale2023-2024-27/tm013.htm" TargetMode="External"/><Relationship Id="rId366" Type="http://schemas.openxmlformats.org/officeDocument/2006/relationships/table" Target="../tables/table15.xml"/><Relationship Id="rId170" Type="http://schemas.openxmlformats.org/officeDocument/2006/relationships/hyperlink" Target="https://bowling.lexerbowling.com/bowlingdemeyrin/ligueinternationale2023-2024-27/pl07C.htm" TargetMode="External"/><Relationship Id="rId191" Type="http://schemas.openxmlformats.org/officeDocument/2006/relationships/hyperlink" Target="https://bowling.lexerbowling.com/bowlingdemeyrin/ligueinternationale2023-2024-27/pl00B.htm" TargetMode="External"/><Relationship Id="rId205" Type="http://schemas.openxmlformats.org/officeDocument/2006/relationships/hyperlink" Target="https://bowling.lexerbowling.com/bowlingdemeyrin/ligueinternationale2023-2024-27/pl048.htm" TargetMode="External"/><Relationship Id="rId226" Type="http://schemas.openxmlformats.org/officeDocument/2006/relationships/hyperlink" Target="https://bowling.lexerbowling.com/bowlingdemeyrin/ligueinternationale2023-2024-27/pl049.htm" TargetMode="External"/><Relationship Id="rId247" Type="http://schemas.openxmlformats.org/officeDocument/2006/relationships/hyperlink" Target="https://bowling.lexerbowling.com/bowlingdemeyrin/ligueinternationale2023-2024-27/pl07A.htm" TargetMode="External"/><Relationship Id="rId107" Type="http://schemas.openxmlformats.org/officeDocument/2006/relationships/hyperlink" Target="https://bowling.lexerbowling.com/bowlingdemeyrin/ligueinternationale2023-2024-27/pl00C.htm" TargetMode="External"/><Relationship Id="rId268" Type="http://schemas.openxmlformats.org/officeDocument/2006/relationships/hyperlink" Target="https://bowling.lexerbowling.com/bowlingdemeyrin/ligueinternationale2023-2024-27/pl07A.htm" TargetMode="External"/><Relationship Id="rId289" Type="http://schemas.openxmlformats.org/officeDocument/2006/relationships/hyperlink" Target="https://bowling.lexerbowling.com/bowlingdemeyrin/ligueinternationale2023-2024-27/tm00F.htm" TargetMode="External"/><Relationship Id="rId11" Type="http://schemas.openxmlformats.org/officeDocument/2006/relationships/hyperlink" Target="https://bowling.lexerbowling.com/bowlingdemeyrin/ligueinternationale2023-2024-27/pl08D.htm" TargetMode="External"/><Relationship Id="rId32" Type="http://schemas.openxmlformats.org/officeDocument/2006/relationships/hyperlink" Target="https://bowling.lexerbowling.com/bowlingdemeyrin/ligueinternationale2023-2024-27/pl03E.htm" TargetMode="External"/><Relationship Id="rId53" Type="http://schemas.openxmlformats.org/officeDocument/2006/relationships/hyperlink" Target="https://bowling.lexerbowling.com/bowlingdemeyrin/ligueinternationale2023-2024-27/pl00C.htm" TargetMode="External"/><Relationship Id="rId74" Type="http://schemas.openxmlformats.org/officeDocument/2006/relationships/hyperlink" Target="https://bowling.lexerbowling.com/bowlingdemeyrin/ligueinternationale2023-2024-27/pl094.htm" TargetMode="External"/><Relationship Id="rId128" Type="http://schemas.openxmlformats.org/officeDocument/2006/relationships/hyperlink" Target="https://bowling.lexerbowling.com/bowlingdemeyrin/ligueinternationale2023-2024-27/pl094.htm" TargetMode="External"/><Relationship Id="rId149" Type="http://schemas.openxmlformats.org/officeDocument/2006/relationships/hyperlink" Target="https://bowling.lexerbowling.com/bowlingdemeyrin/ligueinternationale2023-2024-27/pl063.htm" TargetMode="External"/><Relationship Id="rId314" Type="http://schemas.openxmlformats.org/officeDocument/2006/relationships/hyperlink" Target="https://bowling.lexerbowling.com/bowlingdemeyrin/ligueinternationale2023-2024-27/pl070.htm" TargetMode="External"/><Relationship Id="rId335" Type="http://schemas.openxmlformats.org/officeDocument/2006/relationships/hyperlink" Target="https://bowling.lexerbowling.com/bowlingdemeyrin/ligueinternationale2023-2024-27/tm013.htm" TargetMode="External"/><Relationship Id="rId356" Type="http://schemas.openxmlformats.org/officeDocument/2006/relationships/hyperlink" Target="https://bowling.lexerbowling.com/bowlingdemeyrin/ligueinternationale2023-2024-27/pl039.htm" TargetMode="External"/><Relationship Id="rId5" Type="http://schemas.openxmlformats.org/officeDocument/2006/relationships/hyperlink" Target="https://bowling.lexerbowling.com/bowlingdemeyrin/ligueinternationale2023-2024-27/pl011.htm" TargetMode="External"/><Relationship Id="rId95" Type="http://schemas.openxmlformats.org/officeDocument/2006/relationships/hyperlink" Target="https://bowling.lexerbowling.com/bowlingdemeyrin/ligueinternationale2023-2024-27/pl011.htm" TargetMode="External"/><Relationship Id="rId160" Type="http://schemas.openxmlformats.org/officeDocument/2006/relationships/hyperlink" Target="https://bowling.lexerbowling.com/bowlingdemeyrin/ligueinternationale2023-2024-27/pl007.htm" TargetMode="External"/><Relationship Id="rId181" Type="http://schemas.openxmlformats.org/officeDocument/2006/relationships/hyperlink" Target="https://bowling.lexerbowling.com/bowlingdemeyrin/ligueinternationale2023-2024-27/pl03E.htm" TargetMode="External"/><Relationship Id="rId216" Type="http://schemas.openxmlformats.org/officeDocument/2006/relationships/hyperlink" Target="https://bowling.lexerbowling.com/bowlingdemeyrin/ligueinternationale2023-2024-27/pl061.htm" TargetMode="External"/><Relationship Id="rId237" Type="http://schemas.openxmlformats.org/officeDocument/2006/relationships/hyperlink" Target="https://bowling.lexerbowling.com/bowlingdemeyrin/ligueinternationale2023-2024-27/pl090.htm" TargetMode="External"/><Relationship Id="rId258" Type="http://schemas.openxmlformats.org/officeDocument/2006/relationships/hyperlink" Target="https://bowling.lexerbowling.com/bowlingdemeyrin/ligueinternationale2023-2024-27/pl012.htm" TargetMode="External"/><Relationship Id="rId279" Type="http://schemas.openxmlformats.org/officeDocument/2006/relationships/hyperlink" Target="https://bowling.lexerbowling.com/bowlingdemeyrin/ligueinternationale2023-2024-27/tm00D.htm" TargetMode="External"/><Relationship Id="rId22" Type="http://schemas.openxmlformats.org/officeDocument/2006/relationships/hyperlink" Target="https://bowling.lexerbowling.com/bowlingdemeyrin/ligueinternationale2023-2024-27/pl062.htm" TargetMode="External"/><Relationship Id="rId43" Type="http://schemas.openxmlformats.org/officeDocument/2006/relationships/hyperlink" Target="https://bowling.lexerbowling.com/bowlingdemeyrin/ligueinternationale2023-2024-27/pl06F.htm" TargetMode="External"/><Relationship Id="rId64" Type="http://schemas.openxmlformats.org/officeDocument/2006/relationships/hyperlink" Target="https://bowling.lexerbowling.com/bowlingdemeyrin/ligueinternationale2023-2024-27/pl054.htm" TargetMode="External"/><Relationship Id="rId118" Type="http://schemas.openxmlformats.org/officeDocument/2006/relationships/hyperlink" Target="https://bowling.lexerbowling.com/bowlingdemeyrin/ligueinternationale2023-2024-27/pl054.htm" TargetMode="External"/><Relationship Id="rId139" Type="http://schemas.openxmlformats.org/officeDocument/2006/relationships/hyperlink" Target="https://bowling.lexerbowling.com/bowlingdemeyrin/ligueinternationale2023-2024-27/pl08F.htm" TargetMode="External"/><Relationship Id="rId290" Type="http://schemas.openxmlformats.org/officeDocument/2006/relationships/hyperlink" Target="https://bowling.lexerbowling.com/bowlingdemeyrin/ligueinternationale2023-2024-27/pl00C.htm" TargetMode="External"/><Relationship Id="rId304" Type="http://schemas.openxmlformats.org/officeDocument/2006/relationships/hyperlink" Target="https://bowling.lexerbowling.com/bowlingdemeyrin/ligueinternationale2023-2024-27/pl090.htm" TargetMode="External"/><Relationship Id="rId325" Type="http://schemas.openxmlformats.org/officeDocument/2006/relationships/hyperlink" Target="https://bowling.lexerbowling.com/bowlingdemeyrin/ligueinternationale2023-2024-27/tm004.htm" TargetMode="External"/><Relationship Id="rId346" Type="http://schemas.openxmlformats.org/officeDocument/2006/relationships/hyperlink" Target="https://bowling.lexerbowling.com/bowlingdemeyrin/ligueinternationale2023-2024-27/pl08F.htm" TargetMode="External"/><Relationship Id="rId85" Type="http://schemas.openxmlformats.org/officeDocument/2006/relationships/hyperlink" Target="https://bowling.lexerbowling.com/bowlingdemeyrin/ligueinternationale2023-2024-27/pl094.htm" TargetMode="External"/><Relationship Id="rId150" Type="http://schemas.openxmlformats.org/officeDocument/2006/relationships/hyperlink" Target="https://bowling.lexerbowling.com/bowlingdemeyrin/ligueinternationale2023-2024-27/pl063.htm" TargetMode="External"/><Relationship Id="rId171" Type="http://schemas.openxmlformats.org/officeDocument/2006/relationships/hyperlink" Target="https://bowling.lexerbowling.com/bowlingdemeyrin/ligueinternationale2023-2024-27/pl077.htm" TargetMode="External"/><Relationship Id="rId192" Type="http://schemas.openxmlformats.org/officeDocument/2006/relationships/hyperlink" Target="https://bowling.lexerbowling.com/bowlingdemeyrin/ligueinternationale2023-2024-27/pl03F.htm" TargetMode="External"/><Relationship Id="rId206" Type="http://schemas.openxmlformats.org/officeDocument/2006/relationships/hyperlink" Target="https://bowling.lexerbowling.com/bowlingdemeyrin/ligueinternationale2023-2024-27/pl069.htm" TargetMode="External"/><Relationship Id="rId227" Type="http://schemas.openxmlformats.org/officeDocument/2006/relationships/hyperlink" Target="https://bowling.lexerbowling.com/bowlingdemeyrin/ligueinternationale2023-2024-27/pl070.htm" TargetMode="External"/><Relationship Id="rId248" Type="http://schemas.openxmlformats.org/officeDocument/2006/relationships/hyperlink" Target="https://bowling.lexerbowling.com/bowlingdemeyrin/ligueinternationale2023-2024-27/pl012.htm" TargetMode="External"/><Relationship Id="rId269" Type="http://schemas.openxmlformats.org/officeDocument/2006/relationships/hyperlink" Target="https://bowling.lexerbowling.com/bowlingdemeyrin/ligueinternationale2023-2024-27/tm012.htm" TargetMode="External"/><Relationship Id="rId12" Type="http://schemas.openxmlformats.org/officeDocument/2006/relationships/hyperlink" Target="https://bowling.lexerbowling.com/bowlingdemeyrin/ligueinternationale2023-2024-27/pl030.htm" TargetMode="External"/><Relationship Id="rId33" Type="http://schemas.openxmlformats.org/officeDocument/2006/relationships/hyperlink" Target="https://bowling.lexerbowling.com/bowlingdemeyrin/ligueinternationale2023-2024-27/pl049.htm" TargetMode="External"/><Relationship Id="rId108" Type="http://schemas.openxmlformats.org/officeDocument/2006/relationships/hyperlink" Target="https://bowling.lexerbowling.com/bowlingdemeyrin/ligueinternationale2023-2024-27/pl02C.htm" TargetMode="External"/><Relationship Id="rId129" Type="http://schemas.openxmlformats.org/officeDocument/2006/relationships/hyperlink" Target="https://bowling.lexerbowling.com/bowlingdemeyrin/ligueinternationale2023-2024-27/pl01A.htm" TargetMode="External"/><Relationship Id="rId280" Type="http://schemas.openxmlformats.org/officeDocument/2006/relationships/hyperlink" Target="https://bowling.lexerbowling.com/bowlingdemeyrin/ligueinternationale2023-2024-27/pl011.htm" TargetMode="External"/><Relationship Id="rId315" Type="http://schemas.openxmlformats.org/officeDocument/2006/relationships/hyperlink" Target="https://bowling.lexerbowling.com/bowlingdemeyrin/ligueinternationale2023-2024-27/tm014.htm" TargetMode="External"/><Relationship Id="rId336" Type="http://schemas.openxmlformats.org/officeDocument/2006/relationships/hyperlink" Target="https://bowling.lexerbowling.com/bowlingdemeyrin/ligueinternationale2023-2024-27/pl01A.htm" TargetMode="External"/><Relationship Id="rId357" Type="http://schemas.openxmlformats.org/officeDocument/2006/relationships/hyperlink" Target="https://bowling.lexerbowling.com/bowlingdemeyrin/ligueinternationale2023-2024-27/tm014.htm" TargetMode="External"/><Relationship Id="rId54" Type="http://schemas.openxmlformats.org/officeDocument/2006/relationships/hyperlink" Target="https://bowling.lexerbowling.com/bowlingdemeyrin/ligueinternationale2023-2024-27/pl02C.htm" TargetMode="External"/><Relationship Id="rId75" Type="http://schemas.openxmlformats.org/officeDocument/2006/relationships/hyperlink" Target="https://bowling.lexerbowling.com/bowlingdemeyrin/ligueinternationale2023-2024-27/pl01A.htm" TargetMode="External"/><Relationship Id="rId96" Type="http://schemas.openxmlformats.org/officeDocument/2006/relationships/hyperlink" Target="https://bowling.lexerbowling.com/bowlingdemeyrin/ligueinternationale2023-2024-27/pl03A.htm" TargetMode="External"/><Relationship Id="rId140" Type="http://schemas.openxmlformats.org/officeDocument/2006/relationships/hyperlink" Target="https://bowling.lexerbowling.com/bowlingdemeyrin/ligueinternationale2023-2024-27/pl031.htm" TargetMode="External"/><Relationship Id="rId161" Type="http://schemas.openxmlformats.org/officeDocument/2006/relationships/hyperlink" Target="https://bowling.lexerbowling.com/bowlingdemeyrin/ligueinternationale2023-2024-27/pl024.htm" TargetMode="External"/><Relationship Id="rId182" Type="http://schemas.openxmlformats.org/officeDocument/2006/relationships/hyperlink" Target="https://bowling.lexerbowling.com/bowlingdemeyrin/ligueinternationale2023-2024-27/pl05D.htm" TargetMode="External"/><Relationship Id="rId217" Type="http://schemas.openxmlformats.org/officeDocument/2006/relationships/hyperlink" Target="https://bowling.lexerbowling.com/bowlingdemeyrin/ligueinternationale2023-2024-27/pl062.htm" TargetMode="External"/><Relationship Id="rId6" Type="http://schemas.openxmlformats.org/officeDocument/2006/relationships/hyperlink" Target="https://bowling.lexerbowling.com/bowlingdemeyrin/ligueinternationale2023-2024-27/pl03A.htm" TargetMode="External"/><Relationship Id="rId238" Type="http://schemas.openxmlformats.org/officeDocument/2006/relationships/hyperlink" Target="https://bowling.lexerbowling.com/bowlingdemeyrin/ligueinternationale2023-2024-27/pl022.htm" TargetMode="External"/><Relationship Id="rId259" Type="http://schemas.openxmlformats.org/officeDocument/2006/relationships/hyperlink" Target="https://bowling.lexerbowling.com/bowlingdemeyrin/ligueinternationale2023-2024-27/tm010.htm" TargetMode="External"/><Relationship Id="rId23" Type="http://schemas.openxmlformats.org/officeDocument/2006/relationships/hyperlink" Target="https://bowling.lexerbowling.com/bowlingdemeyrin/ligueinternationale2023-2024-27/pl091.htm" TargetMode="External"/><Relationship Id="rId119" Type="http://schemas.openxmlformats.org/officeDocument/2006/relationships/hyperlink" Target="https://bowling.lexerbowling.com/bowlingdemeyrin/ligueinternationale2023-2024-27/pl010.htm" TargetMode="External"/><Relationship Id="rId270" Type="http://schemas.openxmlformats.org/officeDocument/2006/relationships/hyperlink" Target="https://bowling.lexerbowling.com/bowlingdemeyrin/ligueinternationale2023-2024-27/pl018.htm" TargetMode="External"/><Relationship Id="rId291" Type="http://schemas.openxmlformats.org/officeDocument/2006/relationships/hyperlink" Target="https://bowling.lexerbowling.com/bowlingdemeyrin/ligueinternationale2023-2024-27/tm00D.htm" TargetMode="External"/><Relationship Id="rId305" Type="http://schemas.openxmlformats.org/officeDocument/2006/relationships/hyperlink" Target="https://bowling.lexerbowling.com/bowlingdemeyrin/ligueinternationale2023-2024-27/tm00F.htm" TargetMode="External"/><Relationship Id="rId326" Type="http://schemas.openxmlformats.org/officeDocument/2006/relationships/hyperlink" Target="https://bowling.lexerbowling.com/bowlingdemeyrin/ligueinternationale2023-2024-27/pl019.htm" TargetMode="External"/><Relationship Id="rId347" Type="http://schemas.openxmlformats.org/officeDocument/2006/relationships/hyperlink" Target="https://bowling.lexerbowling.com/bowlingdemeyrin/ligueinternationale2023-2024-27/tm00C.htm" TargetMode="External"/><Relationship Id="rId44" Type="http://schemas.openxmlformats.org/officeDocument/2006/relationships/hyperlink" Target="https://bowling.lexerbowling.com/bowlingdemeyrin/ligueinternationale2023-2024-27/pl018.htm" TargetMode="External"/><Relationship Id="rId65" Type="http://schemas.openxmlformats.org/officeDocument/2006/relationships/hyperlink" Target="https://bowling.lexerbowling.com/bowlingdemeyrin/ligueinternationale2023-2024-27/pl010.htm" TargetMode="External"/><Relationship Id="rId86" Type="http://schemas.openxmlformats.org/officeDocument/2006/relationships/hyperlink" Target="https://bowling.lexerbowling.com/bowlingdemeyrin/ligueinternationale2023-2024-27/pl072.htm" TargetMode="External"/><Relationship Id="rId130" Type="http://schemas.openxmlformats.org/officeDocument/2006/relationships/hyperlink" Target="https://bowling.lexerbowling.com/bowlingdemeyrin/ligueinternationale2023-2024-27/pl072.htm" TargetMode="External"/><Relationship Id="rId151" Type="http://schemas.openxmlformats.org/officeDocument/2006/relationships/hyperlink" Target="https://bowling.lexerbowling.com/bowlingdemeyrin/ligueinternationale2023-2024-27/pl011.htm" TargetMode="External"/><Relationship Id="rId172" Type="http://schemas.openxmlformats.org/officeDocument/2006/relationships/hyperlink" Target="https://bowling.lexerbowling.com/bowlingdemeyrin/ligueinternationale2023-2024-27/pl021.htm" TargetMode="External"/><Relationship Id="rId193" Type="http://schemas.openxmlformats.org/officeDocument/2006/relationships/hyperlink" Target="https://bowling.lexerbowling.com/bowlingdemeyrin/ligueinternationale2023-2024-27/pl039.htm" TargetMode="External"/><Relationship Id="rId207" Type="http://schemas.openxmlformats.org/officeDocument/2006/relationships/hyperlink" Target="https://bowling.lexerbowling.com/bowlingdemeyrin/ligueinternationale2023-2024-27/pl01E.htm" TargetMode="External"/><Relationship Id="rId228" Type="http://schemas.openxmlformats.org/officeDocument/2006/relationships/hyperlink" Target="https://bowling.lexerbowling.com/bowlingdemeyrin/ligueinternationale2023-2024-27/pl02E.htm" TargetMode="External"/><Relationship Id="rId249" Type="http://schemas.openxmlformats.org/officeDocument/2006/relationships/hyperlink" Target="https://bowling.lexerbowling.com/bowlingdemeyrin/ligueinternationale2023-2024-27/pl095.htm" TargetMode="External"/><Relationship Id="rId13" Type="http://schemas.openxmlformats.org/officeDocument/2006/relationships/hyperlink" Target="https://bowling.lexerbowling.com/bowlingdemeyrin/ligueinternationale2023-2024-27/pl04F.htm" TargetMode="External"/><Relationship Id="rId109" Type="http://schemas.openxmlformats.org/officeDocument/2006/relationships/hyperlink" Target="https://bowling.lexerbowling.com/bowlingdemeyrin/ligueinternationale2023-2024-27/pl030.htm" TargetMode="External"/><Relationship Id="rId260" Type="http://schemas.openxmlformats.org/officeDocument/2006/relationships/hyperlink" Target="https://bowling.lexerbowling.com/bowlingdemeyrin/ligueinternationale2023-2024-27/pl077.htm" TargetMode="External"/><Relationship Id="rId281" Type="http://schemas.openxmlformats.org/officeDocument/2006/relationships/hyperlink" Target="https://bowling.lexerbowling.com/bowlingdemeyrin/ligueinternationale2023-2024-27/tm004.htm" TargetMode="External"/><Relationship Id="rId316" Type="http://schemas.openxmlformats.org/officeDocument/2006/relationships/hyperlink" Target="https://bowling.lexerbowling.com/bowlingdemeyrin/ligueinternationale2023-2024-27/pl093.htm" TargetMode="External"/><Relationship Id="rId337" Type="http://schemas.openxmlformats.org/officeDocument/2006/relationships/hyperlink" Target="https://bowling.lexerbowling.com/bowlingdemeyrin/ligueinternationale2023-2024-27/tm014.htm" TargetMode="External"/><Relationship Id="rId34" Type="http://schemas.openxmlformats.org/officeDocument/2006/relationships/hyperlink" Target="https://bowling.lexerbowling.com/bowlingdemeyrin/ligueinternationale2023-2024-27/pl06E.htm" TargetMode="External"/><Relationship Id="rId55" Type="http://schemas.openxmlformats.org/officeDocument/2006/relationships/hyperlink" Target="https://bowling.lexerbowling.com/bowlingdemeyrin/ligueinternationale2023-2024-27/pl030.htm" TargetMode="External"/><Relationship Id="rId76" Type="http://schemas.openxmlformats.org/officeDocument/2006/relationships/hyperlink" Target="https://bowling.lexerbowling.com/bowlingdemeyrin/ligueinternationale2023-2024-27/pl072.htm" TargetMode="External"/><Relationship Id="rId97" Type="http://schemas.openxmlformats.org/officeDocument/2006/relationships/hyperlink" Target="https://bowling.lexerbowling.com/bowlingdemeyrin/ligueinternationale2023-2024-27/pl06F.htm" TargetMode="External"/><Relationship Id="rId120" Type="http://schemas.openxmlformats.org/officeDocument/2006/relationships/hyperlink" Target="https://bowling.lexerbowling.com/bowlingdemeyrin/ligueinternationale2023-2024-27/pl049.htm" TargetMode="External"/><Relationship Id="rId141" Type="http://schemas.openxmlformats.org/officeDocument/2006/relationships/hyperlink" Target="https://bowling.lexerbowling.com/bowlingdemeyrin/ligueinternationale2023-2024-27/pl07A.htm" TargetMode="External"/><Relationship Id="rId358" Type="http://schemas.openxmlformats.org/officeDocument/2006/relationships/printerSettings" Target="../printerSettings/printerSettings3.bin"/><Relationship Id="rId7" Type="http://schemas.openxmlformats.org/officeDocument/2006/relationships/hyperlink" Target="https://bowling.lexerbowling.com/bowlingdemeyrin/ligueinternationale2023-2024-27/pl06F.htm" TargetMode="External"/><Relationship Id="rId162" Type="http://schemas.openxmlformats.org/officeDocument/2006/relationships/hyperlink" Target="https://bowling.lexerbowling.com/bowlingdemeyrin/ligueinternationale2023-2024-27/pl047.htm" TargetMode="External"/><Relationship Id="rId183" Type="http://schemas.openxmlformats.org/officeDocument/2006/relationships/hyperlink" Target="https://bowling.lexerbowling.com/bowlingdemeyrin/ligueinternationale2023-2024-27/pl06E.htm" TargetMode="External"/><Relationship Id="rId218" Type="http://schemas.openxmlformats.org/officeDocument/2006/relationships/hyperlink" Target="https://bowling.lexerbowling.com/bowlingdemeyrin/ligueinternationale2023-2024-27/pl091.htm" TargetMode="External"/><Relationship Id="rId239" Type="http://schemas.openxmlformats.org/officeDocument/2006/relationships/hyperlink" Target="https://bowling.lexerbowling.com/bowlingdemeyrin/ligueinternationale2023-2024-27/pl009.htm" TargetMode="External"/><Relationship Id="rId250" Type="http://schemas.openxmlformats.org/officeDocument/2006/relationships/hyperlink" Target="https://bowling.lexerbowling.com/bowlingdemeyrin/ligueinternationale2023-2024-27/pl093.htm" TargetMode="External"/><Relationship Id="rId271" Type="http://schemas.openxmlformats.org/officeDocument/2006/relationships/hyperlink" Target="https://bowling.lexerbowling.com/bowlingdemeyrin/ligueinternationale2023-2024-27/tm012.htm" TargetMode="External"/><Relationship Id="rId292" Type="http://schemas.openxmlformats.org/officeDocument/2006/relationships/hyperlink" Target="https://bowling.lexerbowling.com/bowlingdemeyrin/ligueinternationale2023-2024-27/pl02E.htm" TargetMode="External"/><Relationship Id="rId306" Type="http://schemas.openxmlformats.org/officeDocument/2006/relationships/hyperlink" Target="https://bowling.lexerbowling.com/bowlingdemeyrin/ligueinternationale2023-2024-27/pl054.htm" TargetMode="External"/><Relationship Id="rId24" Type="http://schemas.openxmlformats.org/officeDocument/2006/relationships/hyperlink" Target="https://bowling.lexerbowling.com/bowlingdemeyrin/ligueinternationale2023-2024-27/pl07C.htm" TargetMode="External"/><Relationship Id="rId45" Type="http://schemas.openxmlformats.org/officeDocument/2006/relationships/hyperlink" Target="https://bowling.lexerbowling.com/bowlingdemeyrin/ligueinternationale2023-2024-27/pl048.htm" TargetMode="External"/><Relationship Id="rId66" Type="http://schemas.openxmlformats.org/officeDocument/2006/relationships/hyperlink" Target="https://bowling.lexerbowling.com/bowlingdemeyrin/ligueinternationale2023-2024-27/pl049.htm" TargetMode="External"/><Relationship Id="rId87" Type="http://schemas.openxmlformats.org/officeDocument/2006/relationships/hyperlink" Target="https://bowling.lexerbowling.com/bowlingdemeyrin/ligueinternationale2023-2024-27/pl028.htm" TargetMode="External"/><Relationship Id="rId110" Type="http://schemas.openxmlformats.org/officeDocument/2006/relationships/hyperlink" Target="https://bowling.lexerbowling.com/bowlingdemeyrin/ligueinternationale2023-2024-27/pl061.htm" TargetMode="External"/><Relationship Id="rId131" Type="http://schemas.openxmlformats.org/officeDocument/2006/relationships/hyperlink" Target="https://bowling.lexerbowling.com/bowlingdemeyrin/ligueinternationale2023-2024-27/pl090.htm" TargetMode="External"/><Relationship Id="rId327" Type="http://schemas.openxmlformats.org/officeDocument/2006/relationships/hyperlink" Target="https://bowling.lexerbowling.com/bowlingdemeyrin/ligueinternationale2023-2024-27/tm010.htm" TargetMode="External"/><Relationship Id="rId348" Type="http://schemas.openxmlformats.org/officeDocument/2006/relationships/hyperlink" Target="https://bowling.lexerbowling.com/bowlingdemeyrin/ligueinternationale2023-2024-27/pl063.htm" TargetMode="External"/><Relationship Id="rId152" Type="http://schemas.openxmlformats.org/officeDocument/2006/relationships/hyperlink" Target="https://bowling.lexerbowling.com/bowlingdemeyrin/ligueinternationale2023-2024-27/pl03A.htm" TargetMode="External"/><Relationship Id="rId173" Type="http://schemas.openxmlformats.org/officeDocument/2006/relationships/hyperlink" Target="https://bowling.lexerbowling.com/bowlingdemeyrin/ligueinternationale2023-2024-27/pl019.htm" TargetMode="External"/><Relationship Id="rId194" Type="http://schemas.openxmlformats.org/officeDocument/2006/relationships/hyperlink" Target="https://bowling.lexerbowling.com/bowlingdemeyrin/ligueinternationale2023-2024-27/pl028.htm" TargetMode="External"/><Relationship Id="rId208" Type="http://schemas.openxmlformats.org/officeDocument/2006/relationships/hyperlink" Target="https://bowling.lexerbowling.com/bowlingdemeyrin/ligueinternationale2023-2024-27/pl08D.htm" TargetMode="External"/><Relationship Id="rId229" Type="http://schemas.openxmlformats.org/officeDocument/2006/relationships/hyperlink" Target="https://bowling.lexerbowling.com/bowlingdemeyrin/ligueinternationale2023-2024-27/pl071.htm" TargetMode="External"/><Relationship Id="rId240" Type="http://schemas.openxmlformats.org/officeDocument/2006/relationships/hyperlink" Target="https://bowling.lexerbowling.com/bowlingdemeyrin/ligueinternationale2023-2024-27/pl063.htm" TargetMode="External"/><Relationship Id="rId261" Type="http://schemas.openxmlformats.org/officeDocument/2006/relationships/hyperlink" Target="https://bowling.lexerbowling.com/bowlingdemeyrin/ligueinternationale2023-2024-27/tm004.htm" TargetMode="External"/><Relationship Id="rId14" Type="http://schemas.openxmlformats.org/officeDocument/2006/relationships/hyperlink" Target="https://bowling.lexerbowling.com/bowlingdemeyrin/ligueinternationale2023-2024-27/pl007.htm" TargetMode="External"/><Relationship Id="rId35" Type="http://schemas.openxmlformats.org/officeDocument/2006/relationships/hyperlink" Target="https://bowling.lexerbowling.com/bowlingdemeyrin/ligueinternationale2023-2024-27/pl01A.htm" TargetMode="External"/><Relationship Id="rId56" Type="http://schemas.openxmlformats.org/officeDocument/2006/relationships/hyperlink" Target="https://bowling.lexerbowling.com/bowlingdemeyrin/ligueinternationale2023-2024-27/pl061.htm" TargetMode="External"/><Relationship Id="rId77" Type="http://schemas.openxmlformats.org/officeDocument/2006/relationships/hyperlink" Target="https://bowling.lexerbowling.com/bowlingdemeyrin/ligueinternationale2023-2024-27/pl090.htm" TargetMode="External"/><Relationship Id="rId100" Type="http://schemas.openxmlformats.org/officeDocument/2006/relationships/hyperlink" Target="https://bowling.lexerbowling.com/bowlingdemeyrin/ligueinternationale2023-2024-27/pl069.htm" TargetMode="External"/><Relationship Id="rId282" Type="http://schemas.openxmlformats.org/officeDocument/2006/relationships/hyperlink" Target="https://bowling.lexerbowling.com/bowlingdemeyrin/ligueinternationale2023-2024-27/pl01E.htm" TargetMode="External"/><Relationship Id="rId317" Type="http://schemas.openxmlformats.org/officeDocument/2006/relationships/hyperlink" Target="https://bowling.lexerbowling.com/bowlingdemeyrin/ligueinternationale2023-2024-27/tm013.htm" TargetMode="External"/><Relationship Id="rId338" Type="http://schemas.openxmlformats.org/officeDocument/2006/relationships/hyperlink" Target="https://bowling.lexerbowling.com/bowlingdemeyrin/ligueinternationale2023-2024-27/pl094.htm" TargetMode="External"/><Relationship Id="rId359" Type="http://schemas.openxmlformats.org/officeDocument/2006/relationships/table" Target="../tables/table8.xml"/><Relationship Id="rId8" Type="http://schemas.openxmlformats.org/officeDocument/2006/relationships/hyperlink" Target="https://bowling.lexerbowling.com/bowlingdemeyrin/ligueinternationale2023-2024-27/pl069.htm" TargetMode="External"/><Relationship Id="rId98" Type="http://schemas.openxmlformats.org/officeDocument/2006/relationships/hyperlink" Target="https://bowling.lexerbowling.com/bowlingdemeyrin/ligueinternationale2023-2024-27/pl018.htm" TargetMode="External"/><Relationship Id="rId121" Type="http://schemas.openxmlformats.org/officeDocument/2006/relationships/hyperlink" Target="https://bowling.lexerbowling.com/bowlingdemeyrin/ligueinternationale2023-2024-27/pl070.htm" TargetMode="External"/><Relationship Id="rId142" Type="http://schemas.openxmlformats.org/officeDocument/2006/relationships/hyperlink" Target="https://bowling.lexerbowling.com/bowlingdemeyrin/ligueinternationale2023-2024-27/pl012.htm" TargetMode="External"/><Relationship Id="rId163" Type="http://schemas.openxmlformats.org/officeDocument/2006/relationships/hyperlink" Target="https://bowling.lexerbowling.com/bowlingdemeyrin/ligueinternationale2023-2024-27/pl00C.htm" TargetMode="External"/><Relationship Id="rId184" Type="http://schemas.openxmlformats.org/officeDocument/2006/relationships/hyperlink" Target="https://bowling.lexerbowling.com/bowlingdemeyrin/ligueinternationale2023-2024-27/pl094.htm" TargetMode="External"/><Relationship Id="rId219" Type="http://schemas.openxmlformats.org/officeDocument/2006/relationships/hyperlink" Target="https://bowling.lexerbowling.com/bowlingdemeyrin/ligueinternationale2023-2024-27/pl074.htm" TargetMode="External"/><Relationship Id="rId230" Type="http://schemas.openxmlformats.org/officeDocument/2006/relationships/hyperlink" Target="https://bowling.lexerbowling.com/bowlingdemeyrin/ligueinternationale2023-2024-27/pl03B.htm" TargetMode="External"/><Relationship Id="rId251" Type="http://schemas.openxmlformats.org/officeDocument/2006/relationships/hyperlink" Target="https://bowling.lexerbowling.com/bowlingdemeyrin/ligueinternationale2023-2024-27/pl097.htm" TargetMode="External"/><Relationship Id="rId25" Type="http://schemas.openxmlformats.org/officeDocument/2006/relationships/hyperlink" Target="https://bowling.lexerbowling.com/bowlingdemeyrin/ligueinternationale2023-2024-27/pl019.htm" TargetMode="External"/><Relationship Id="rId46" Type="http://schemas.openxmlformats.org/officeDocument/2006/relationships/hyperlink" Target="https://bowling.lexerbowling.com/bowlingdemeyrin/ligueinternationale2023-2024-27/pl069.htm" TargetMode="External"/><Relationship Id="rId67" Type="http://schemas.openxmlformats.org/officeDocument/2006/relationships/hyperlink" Target="https://bowling.lexerbowling.com/bowlingdemeyrin/ligueinternationale2023-2024-27/pl070.htm" TargetMode="External"/><Relationship Id="rId272" Type="http://schemas.openxmlformats.org/officeDocument/2006/relationships/hyperlink" Target="https://bowling.lexerbowling.com/bowlingdemeyrin/ligueinternationale2023-2024-27/pl048.htm" TargetMode="External"/><Relationship Id="rId293" Type="http://schemas.openxmlformats.org/officeDocument/2006/relationships/hyperlink" Target="https://bowling.lexerbowling.com/bowlingdemeyrin/ligueinternationale2023-2024-27/tm00F.htm" TargetMode="External"/><Relationship Id="rId307" Type="http://schemas.openxmlformats.org/officeDocument/2006/relationships/hyperlink" Target="https://bowling.lexerbowling.com/bowlingdemeyrin/ligueinternationale2023-2024-27/tm004.htm" TargetMode="External"/><Relationship Id="rId328" Type="http://schemas.openxmlformats.org/officeDocument/2006/relationships/hyperlink" Target="https://bowling.lexerbowling.com/bowlingdemeyrin/ligueinternationale2023-2024-27/pl03B.htm" TargetMode="External"/><Relationship Id="rId349" Type="http://schemas.openxmlformats.org/officeDocument/2006/relationships/hyperlink" Target="https://bowling.lexerbowling.com/bowlingdemeyrin/ligueinternationale2023-2024-27/tm013.htm" TargetMode="External"/><Relationship Id="rId88" Type="http://schemas.openxmlformats.org/officeDocument/2006/relationships/hyperlink" Target="https://bowling.lexerbowling.com/bowlingdemeyrin/ligueinternationale2023-2024-27/pl028.htm" TargetMode="External"/><Relationship Id="rId111" Type="http://schemas.openxmlformats.org/officeDocument/2006/relationships/hyperlink" Target="https://bowling.lexerbowling.com/bowlingdemeyrin/ligueinternationale2023-2024-27/pl062.htm" TargetMode="External"/><Relationship Id="rId132" Type="http://schemas.openxmlformats.org/officeDocument/2006/relationships/hyperlink" Target="https://bowling.lexerbowling.com/bowlingdemeyrin/ligueinternationale2023-2024-27/pl022.htm" TargetMode="External"/><Relationship Id="rId153" Type="http://schemas.openxmlformats.org/officeDocument/2006/relationships/hyperlink" Target="https://bowling.lexerbowling.com/bowlingdemeyrin/ligueinternationale2023-2024-27/pl06F.htm" TargetMode="External"/><Relationship Id="rId174" Type="http://schemas.openxmlformats.org/officeDocument/2006/relationships/hyperlink" Target="https://bowling.lexerbowling.com/bowlingdemeyrin/ligueinternationale2023-2024-27/pl054.htm" TargetMode="External"/><Relationship Id="rId195" Type="http://schemas.openxmlformats.org/officeDocument/2006/relationships/hyperlink" Target="https://bowling.lexerbowling.com/bowlingdemeyrin/ligueinternationale2023-2024-27/pl08F.htm" TargetMode="External"/><Relationship Id="rId209" Type="http://schemas.openxmlformats.org/officeDocument/2006/relationships/hyperlink" Target="https://bowling.lexerbowling.com/bowlingdemeyrin/ligueinternationale2023-2024-27/pl04F.htm" TargetMode="External"/><Relationship Id="rId360" Type="http://schemas.openxmlformats.org/officeDocument/2006/relationships/table" Target="../tables/table9.xml"/><Relationship Id="rId220" Type="http://schemas.openxmlformats.org/officeDocument/2006/relationships/hyperlink" Target="https://bowling.lexerbowling.com/bowlingdemeyrin/ligueinternationale2023-2024-27/pl07C.htm" TargetMode="External"/><Relationship Id="rId241" Type="http://schemas.openxmlformats.org/officeDocument/2006/relationships/hyperlink" Target="https://bowling.lexerbowling.com/bowlingdemeyrin/ligueinternationale2023-2024-27/pl00B.htm" TargetMode="External"/><Relationship Id="rId15" Type="http://schemas.openxmlformats.org/officeDocument/2006/relationships/hyperlink" Target="https://bowling.lexerbowling.com/bowlingdemeyrin/ligueinternationale2023-2024-27/pl018.htm" TargetMode="External"/><Relationship Id="rId36" Type="http://schemas.openxmlformats.org/officeDocument/2006/relationships/hyperlink" Target="https://bowling.lexerbowling.com/bowlingdemeyrin/ligueinternationale2023-2024-27/pl071.htm" TargetMode="External"/><Relationship Id="rId57" Type="http://schemas.openxmlformats.org/officeDocument/2006/relationships/hyperlink" Target="https://bowling.lexerbowling.com/bowlingdemeyrin/ligueinternationale2023-2024-27/pl062.htm" TargetMode="External"/><Relationship Id="rId106" Type="http://schemas.openxmlformats.org/officeDocument/2006/relationships/hyperlink" Target="https://bowling.lexerbowling.com/bowlingdemeyrin/ligueinternationale2023-2024-27/pl047.htm" TargetMode="External"/><Relationship Id="rId127" Type="http://schemas.openxmlformats.org/officeDocument/2006/relationships/hyperlink" Target="https://bowling.lexerbowling.com/bowlingdemeyrin/ligueinternationale2023-2024-27/pl06E.htm" TargetMode="External"/><Relationship Id="rId262" Type="http://schemas.openxmlformats.org/officeDocument/2006/relationships/hyperlink" Target="https://bowling.lexerbowling.com/bowlingdemeyrin/ligueinternationale2023-2024-27/pl06F.htm" TargetMode="External"/><Relationship Id="rId283" Type="http://schemas.openxmlformats.org/officeDocument/2006/relationships/hyperlink" Target="https://bowling.lexerbowling.com/bowlingdemeyrin/ligueinternationale2023-2024-27/tm00D.htm" TargetMode="External"/><Relationship Id="rId313" Type="http://schemas.openxmlformats.org/officeDocument/2006/relationships/hyperlink" Target="https://bowling.lexerbowling.com/bowlingdemeyrin/ligueinternationale2023-2024-27/tm00C.htm" TargetMode="External"/><Relationship Id="rId318" Type="http://schemas.openxmlformats.org/officeDocument/2006/relationships/hyperlink" Target="https://bowling.lexerbowling.com/bowlingdemeyrin/ligueinternationale2023-2024-27/pl028.htm" TargetMode="External"/><Relationship Id="rId339" Type="http://schemas.openxmlformats.org/officeDocument/2006/relationships/hyperlink" Target="https://bowling.lexerbowling.com/bowlingdemeyrin/ligueinternationale2023-2024-27/tm004.htm" TargetMode="External"/><Relationship Id="rId10" Type="http://schemas.openxmlformats.org/officeDocument/2006/relationships/hyperlink" Target="https://bowling.lexerbowling.com/bowlingdemeyrin/ligueinternationale2023-2024-27/pl01E.htm" TargetMode="External"/><Relationship Id="rId31" Type="http://schemas.openxmlformats.org/officeDocument/2006/relationships/hyperlink" Target="https://bowling.lexerbowling.com/bowlingdemeyrin/ligueinternationale2023-2024-27/pl02E.htm" TargetMode="External"/><Relationship Id="rId52" Type="http://schemas.openxmlformats.org/officeDocument/2006/relationships/hyperlink" Target="https://bowling.lexerbowling.com/bowlingdemeyrin/ligueinternationale2023-2024-27/pl047.htm" TargetMode="External"/><Relationship Id="rId73" Type="http://schemas.openxmlformats.org/officeDocument/2006/relationships/hyperlink" Target="https://bowling.lexerbowling.com/bowlingdemeyrin/ligueinternationale2023-2024-27/pl06E.htm" TargetMode="External"/><Relationship Id="rId78" Type="http://schemas.openxmlformats.org/officeDocument/2006/relationships/hyperlink" Target="https://bowling.lexerbowling.com/bowlingdemeyrin/ligueinternationale2023-2024-27/pl022.htm" TargetMode="External"/><Relationship Id="rId94" Type="http://schemas.openxmlformats.org/officeDocument/2006/relationships/hyperlink" Target="https://bowling.lexerbowling.com/bowlingdemeyrin/ligueinternationale2023-2024-27/pl07A.htm" TargetMode="External"/><Relationship Id="rId99" Type="http://schemas.openxmlformats.org/officeDocument/2006/relationships/hyperlink" Target="https://bowling.lexerbowling.com/bowlingdemeyrin/ligueinternationale2023-2024-27/pl048.htm" TargetMode="External"/><Relationship Id="rId101" Type="http://schemas.openxmlformats.org/officeDocument/2006/relationships/hyperlink" Target="https://bowling.lexerbowling.com/bowlingdemeyrin/ligueinternationale2023-2024-27/pl01E.htm" TargetMode="External"/><Relationship Id="rId122" Type="http://schemas.openxmlformats.org/officeDocument/2006/relationships/hyperlink" Target="https://bowling.lexerbowling.com/bowlingdemeyrin/ligueinternationale2023-2024-27/pl02E.htm" TargetMode="External"/><Relationship Id="rId143" Type="http://schemas.openxmlformats.org/officeDocument/2006/relationships/hyperlink" Target="https://bowling.lexerbowling.com/bowlingdemeyrin/ligueinternationale2023-2024-27/pl012.htm" TargetMode="External"/><Relationship Id="rId148" Type="http://schemas.openxmlformats.org/officeDocument/2006/relationships/hyperlink" Target="https://bowling.lexerbowling.com/bowlingdemeyrin/ligueinternationale2023-2024-27/pl093.htm" TargetMode="External"/><Relationship Id="rId164" Type="http://schemas.openxmlformats.org/officeDocument/2006/relationships/hyperlink" Target="https://bowling.lexerbowling.com/bowlingdemeyrin/ligueinternationale2023-2024-27/pl02C.htm" TargetMode="External"/><Relationship Id="rId169" Type="http://schemas.openxmlformats.org/officeDocument/2006/relationships/hyperlink" Target="https://bowling.lexerbowling.com/bowlingdemeyrin/ligueinternationale2023-2024-27/pl074.htm" TargetMode="External"/><Relationship Id="rId185" Type="http://schemas.openxmlformats.org/officeDocument/2006/relationships/hyperlink" Target="https://bowling.lexerbowling.com/bowlingdemeyrin/ligueinternationale2023-2024-27/pl01A.htm" TargetMode="External"/><Relationship Id="rId334" Type="http://schemas.openxmlformats.org/officeDocument/2006/relationships/hyperlink" Target="https://bowling.lexerbowling.com/bowlingdemeyrin/ligueinternationale2023-2024-27/pl072.htm" TargetMode="External"/><Relationship Id="rId350" Type="http://schemas.openxmlformats.org/officeDocument/2006/relationships/hyperlink" Target="https://bowling.lexerbowling.com/bowlingdemeyrin/ligueinternationale2023-2024-27/pl00B.htm" TargetMode="External"/><Relationship Id="rId355" Type="http://schemas.openxmlformats.org/officeDocument/2006/relationships/hyperlink" Target="https://bowling.lexerbowling.com/bowlingdemeyrin/ligueinternationale2023-2024-27/tm013.htm" TargetMode="External"/><Relationship Id="rId4" Type="http://schemas.openxmlformats.org/officeDocument/2006/relationships/hyperlink" Target="https://bowling.lexerbowling.com/bowlingdemeyrin/ligueinternationale2023-2024-27/pl039.htm" TargetMode="External"/><Relationship Id="rId9" Type="http://schemas.openxmlformats.org/officeDocument/2006/relationships/hyperlink" Target="https://bowling.lexerbowling.com/bowlingdemeyrin/ligueinternationale2023-2024-27/pl048.htm" TargetMode="External"/><Relationship Id="rId180" Type="http://schemas.openxmlformats.org/officeDocument/2006/relationships/hyperlink" Target="https://bowling.lexerbowling.com/bowlingdemeyrin/ligueinternationale2023-2024-27/pl03B.htm" TargetMode="External"/><Relationship Id="rId210" Type="http://schemas.openxmlformats.org/officeDocument/2006/relationships/hyperlink" Target="https://bowling.lexerbowling.com/bowlingdemeyrin/ligueinternationale2023-2024-27/pl007.htm" TargetMode="External"/><Relationship Id="rId215" Type="http://schemas.openxmlformats.org/officeDocument/2006/relationships/hyperlink" Target="https://bowling.lexerbowling.com/bowlingdemeyrin/ligueinternationale2023-2024-27/pl030.htm" TargetMode="External"/><Relationship Id="rId236" Type="http://schemas.openxmlformats.org/officeDocument/2006/relationships/hyperlink" Target="https://bowling.lexerbowling.com/bowlingdemeyrin/ligueinternationale2023-2024-27/pl072.htm" TargetMode="External"/><Relationship Id="rId257" Type="http://schemas.openxmlformats.org/officeDocument/2006/relationships/hyperlink" Target="https://bowling.lexerbowling.com/bowlingdemeyrin/ligueinternationale2023-2024-27/tm00C.htm" TargetMode="External"/><Relationship Id="rId278" Type="http://schemas.openxmlformats.org/officeDocument/2006/relationships/hyperlink" Target="https://bowling.lexerbowling.com/bowlingdemeyrin/ligueinternationale2023-2024-27/pl069.htm" TargetMode="External"/><Relationship Id="rId26" Type="http://schemas.openxmlformats.org/officeDocument/2006/relationships/hyperlink" Target="https://bowling.lexerbowling.com/bowlingdemeyrin/ligueinternationale2023-2024-27/pl074.htm" TargetMode="External"/><Relationship Id="rId231" Type="http://schemas.openxmlformats.org/officeDocument/2006/relationships/hyperlink" Target="https://bowling.lexerbowling.com/bowlingdemeyrin/ligueinternationale2023-2024-27/pl03E.htm" TargetMode="External"/><Relationship Id="rId252" Type="http://schemas.openxmlformats.org/officeDocument/2006/relationships/hyperlink" Target="https://bowling.lexerbowling.com/bowlingdemeyrin/ligueinternationale2023-2024-27/pl097.htm" TargetMode="External"/><Relationship Id="rId273" Type="http://schemas.openxmlformats.org/officeDocument/2006/relationships/hyperlink" Target="https://bowling.lexerbowling.com/bowlingdemeyrin/ligueinternationale2023-2024-27/tm00E.htm" TargetMode="External"/><Relationship Id="rId294" Type="http://schemas.openxmlformats.org/officeDocument/2006/relationships/hyperlink" Target="https://bowling.lexerbowling.com/bowlingdemeyrin/ligueinternationale2023-2024-27/pl024.htm" TargetMode="External"/><Relationship Id="rId308" Type="http://schemas.openxmlformats.org/officeDocument/2006/relationships/hyperlink" Target="https://bowling.lexerbowling.com/bowlingdemeyrin/ligueinternationale2023-2024-27/pl074.htm" TargetMode="External"/><Relationship Id="rId329" Type="http://schemas.openxmlformats.org/officeDocument/2006/relationships/hyperlink" Target="https://bowling.lexerbowling.com/bowlingdemeyrin/ligueinternationale2023-2024-27/tm012.htm" TargetMode="External"/><Relationship Id="rId47" Type="http://schemas.openxmlformats.org/officeDocument/2006/relationships/hyperlink" Target="https://bowling.lexerbowling.com/bowlingdemeyrin/ligueinternationale2023-2024-27/pl01E.htm" TargetMode="External"/><Relationship Id="rId68" Type="http://schemas.openxmlformats.org/officeDocument/2006/relationships/hyperlink" Target="https://bowling.lexerbowling.com/bowlingdemeyrin/ligueinternationale2023-2024-27/pl02E.htm" TargetMode="External"/><Relationship Id="rId89" Type="http://schemas.openxmlformats.org/officeDocument/2006/relationships/hyperlink" Target="https://bowling.lexerbowling.com/bowlingdemeyrin/ligueinternationale2023-2024-27/pl08F.htm" TargetMode="External"/><Relationship Id="rId112" Type="http://schemas.openxmlformats.org/officeDocument/2006/relationships/hyperlink" Target="https://bowling.lexerbowling.com/bowlingdemeyrin/ligueinternationale2023-2024-27/pl091.htm" TargetMode="External"/><Relationship Id="rId133" Type="http://schemas.openxmlformats.org/officeDocument/2006/relationships/hyperlink" Target="https://bowling.lexerbowling.com/bowlingdemeyrin/ligueinternationale2023-2024-27/pl009.htm" TargetMode="External"/><Relationship Id="rId154" Type="http://schemas.openxmlformats.org/officeDocument/2006/relationships/hyperlink" Target="https://bowling.lexerbowling.com/bowlingdemeyrin/ligueinternationale2023-2024-27/pl018.htm" TargetMode="External"/><Relationship Id="rId175" Type="http://schemas.openxmlformats.org/officeDocument/2006/relationships/hyperlink" Target="https://bowling.lexerbowling.com/bowlingdemeyrin/ligueinternationale2023-2024-27/pl010.htm" TargetMode="External"/><Relationship Id="rId340" Type="http://schemas.openxmlformats.org/officeDocument/2006/relationships/hyperlink" Target="https://bowling.lexerbowling.com/bowlingdemeyrin/ligueinternationale2023-2024-27/pl009.htm" TargetMode="External"/><Relationship Id="rId361" Type="http://schemas.openxmlformats.org/officeDocument/2006/relationships/table" Target="../tables/table10.xml"/><Relationship Id="rId196" Type="http://schemas.openxmlformats.org/officeDocument/2006/relationships/hyperlink" Target="https://bowling.lexerbowling.com/bowlingdemeyrin/ligueinternationale2023-2024-27/pl031.htm" TargetMode="External"/><Relationship Id="rId200" Type="http://schemas.openxmlformats.org/officeDocument/2006/relationships/hyperlink" Target="https://bowling.lexerbowling.com/bowlingdemeyrin/ligueinternationale2023-2024-27/pl093.htm" TargetMode="External"/><Relationship Id="rId16" Type="http://schemas.openxmlformats.org/officeDocument/2006/relationships/hyperlink" Target="https://bowling.lexerbowling.com/bowlingdemeyrin/ligueinternationale2023-2024-27/pl047.htm" TargetMode="External"/><Relationship Id="rId221" Type="http://schemas.openxmlformats.org/officeDocument/2006/relationships/hyperlink" Target="https://bowling.lexerbowling.com/bowlingdemeyrin/ligueinternationale2023-2024-27/pl077.htm" TargetMode="External"/><Relationship Id="rId242" Type="http://schemas.openxmlformats.org/officeDocument/2006/relationships/hyperlink" Target="https://bowling.lexerbowling.com/bowlingdemeyrin/ligueinternationale2023-2024-27/pl03F.htm" TargetMode="External"/><Relationship Id="rId263" Type="http://schemas.openxmlformats.org/officeDocument/2006/relationships/hyperlink" Target="https://bowling.lexerbowling.com/bowlingdemeyrin/ligueinternationale2023-2024-27/tm010.htm" TargetMode="External"/><Relationship Id="rId284" Type="http://schemas.openxmlformats.org/officeDocument/2006/relationships/hyperlink" Target="https://bowling.lexerbowling.com/bowlingdemeyrin/ligueinternationale2023-2024-27/pl091.htm" TargetMode="External"/><Relationship Id="rId319" Type="http://schemas.openxmlformats.org/officeDocument/2006/relationships/hyperlink" Target="https://bowling.lexerbowling.com/bowlingdemeyrin/ligueinternationale2023-2024-27/tm014.htm" TargetMode="External"/><Relationship Id="rId37" Type="http://schemas.openxmlformats.org/officeDocument/2006/relationships/hyperlink" Target="https://bowling.lexerbowling.com/bowlingdemeyrin/ligueinternationale2023-2024-27/pl05D.htm" TargetMode="External"/><Relationship Id="rId58" Type="http://schemas.openxmlformats.org/officeDocument/2006/relationships/hyperlink" Target="https://bowling.lexerbowling.com/bowlingdemeyrin/ligueinternationale2023-2024-27/pl091.htm" TargetMode="External"/><Relationship Id="rId79" Type="http://schemas.openxmlformats.org/officeDocument/2006/relationships/hyperlink" Target="https://bowling.lexerbowling.com/bowlingdemeyrin/ligueinternationale2023-2024-27/pl009.htm" TargetMode="External"/><Relationship Id="rId102" Type="http://schemas.openxmlformats.org/officeDocument/2006/relationships/hyperlink" Target="https://bowling.lexerbowling.com/bowlingdemeyrin/ligueinternationale2023-2024-27/pl08D.htm" TargetMode="External"/><Relationship Id="rId123" Type="http://schemas.openxmlformats.org/officeDocument/2006/relationships/hyperlink" Target="https://bowling.lexerbowling.com/bowlingdemeyrin/ligueinternationale2023-2024-27/pl071.htm" TargetMode="External"/><Relationship Id="rId144" Type="http://schemas.openxmlformats.org/officeDocument/2006/relationships/hyperlink" Target="https://bowling.lexerbowling.com/bowlingdemeyrin/ligueinternationale2023-2024-27/pl012.htm" TargetMode="External"/><Relationship Id="rId330" Type="http://schemas.openxmlformats.org/officeDocument/2006/relationships/hyperlink" Target="https://bowling.lexerbowling.com/bowlingdemeyrin/ligueinternationale2023-2024-27/pl08D.htm" TargetMode="External"/><Relationship Id="rId90" Type="http://schemas.openxmlformats.org/officeDocument/2006/relationships/hyperlink" Target="https://bowling.lexerbowling.com/bowlingdemeyrin/ligueinternationale2023-2024-27/pl08F.htm" TargetMode="External"/><Relationship Id="rId165" Type="http://schemas.openxmlformats.org/officeDocument/2006/relationships/hyperlink" Target="https://bowling.lexerbowling.com/bowlingdemeyrin/ligueinternationale2023-2024-27/pl030.htm" TargetMode="External"/><Relationship Id="rId186" Type="http://schemas.openxmlformats.org/officeDocument/2006/relationships/hyperlink" Target="https://bowling.lexerbowling.com/bowlingdemeyrin/ligueinternationale2023-2024-27/pl072.htm" TargetMode="External"/><Relationship Id="rId351" Type="http://schemas.openxmlformats.org/officeDocument/2006/relationships/hyperlink" Target="https://bowling.lexerbowling.com/bowlingdemeyrin/ligueinternationale2023-2024-27/tm014.htm" TargetMode="External"/><Relationship Id="rId211" Type="http://schemas.openxmlformats.org/officeDocument/2006/relationships/hyperlink" Target="https://bowling.lexerbowling.com/bowlingdemeyrin/ligueinternationale2023-2024-27/pl024.htm" TargetMode="External"/><Relationship Id="rId232" Type="http://schemas.openxmlformats.org/officeDocument/2006/relationships/hyperlink" Target="https://bowling.lexerbowling.com/bowlingdemeyrin/ligueinternationale2023-2024-27/pl05D.htm" TargetMode="External"/><Relationship Id="rId253" Type="http://schemas.openxmlformats.org/officeDocument/2006/relationships/hyperlink" Target="https://bowling.lexerbowling.com/bowlingdemeyrin/ligueinternationale2023-2024-27/pl097.htm" TargetMode="External"/><Relationship Id="rId274" Type="http://schemas.openxmlformats.org/officeDocument/2006/relationships/hyperlink" Target="https://bowling.lexerbowling.com/bowlingdemeyrin/ligueinternationale2023-2024-27/pl031.htm" TargetMode="External"/><Relationship Id="rId295" Type="http://schemas.openxmlformats.org/officeDocument/2006/relationships/hyperlink" Target="https://bowling.lexerbowling.com/bowlingdemeyrin/ligueinternationale2023-2024-27/tm00C.htm" TargetMode="External"/><Relationship Id="rId309" Type="http://schemas.openxmlformats.org/officeDocument/2006/relationships/hyperlink" Target="https://bowling.lexerbowling.com/bowlingdemeyrin/ligueinternationale2023-2024-27/tm00C.htm" TargetMode="External"/><Relationship Id="rId27" Type="http://schemas.openxmlformats.org/officeDocument/2006/relationships/hyperlink" Target="https://bowling.lexerbowling.com/bowlingdemeyrin/ligueinternationale2023-2024-27/pl077.htm" TargetMode="External"/><Relationship Id="rId48" Type="http://schemas.openxmlformats.org/officeDocument/2006/relationships/hyperlink" Target="https://bowling.lexerbowling.com/bowlingdemeyrin/ligueinternationale2023-2024-27/pl08D.htm" TargetMode="External"/><Relationship Id="rId69" Type="http://schemas.openxmlformats.org/officeDocument/2006/relationships/hyperlink" Target="https://bowling.lexerbowling.com/bowlingdemeyrin/ligueinternationale2023-2024-27/pl071.htm" TargetMode="External"/><Relationship Id="rId113" Type="http://schemas.openxmlformats.org/officeDocument/2006/relationships/hyperlink" Target="https://bowling.lexerbowling.com/bowlingdemeyrin/ligueinternationale2023-2024-27/pl074.htm" TargetMode="External"/><Relationship Id="rId134" Type="http://schemas.openxmlformats.org/officeDocument/2006/relationships/hyperlink" Target="https://bowling.lexerbowling.com/bowlingdemeyrin/ligueinternationale2023-2024-27/pl063.htm" TargetMode="External"/><Relationship Id="rId320" Type="http://schemas.openxmlformats.org/officeDocument/2006/relationships/hyperlink" Target="https://bowling.lexerbowling.com/bowlingdemeyrin/ligueinternationale2023-2024-27/pl061.htm" TargetMode="External"/><Relationship Id="rId80" Type="http://schemas.openxmlformats.org/officeDocument/2006/relationships/hyperlink" Target="https://bowling.lexerbowling.com/bowlingdemeyrin/ligueinternationale2023-2024-27/pl063.htm" TargetMode="External"/><Relationship Id="rId155" Type="http://schemas.openxmlformats.org/officeDocument/2006/relationships/hyperlink" Target="https://bowling.lexerbowling.com/bowlingdemeyrin/ligueinternationale2023-2024-27/pl048.htm" TargetMode="External"/><Relationship Id="rId176" Type="http://schemas.openxmlformats.org/officeDocument/2006/relationships/hyperlink" Target="https://bowling.lexerbowling.com/bowlingdemeyrin/ligueinternationale2023-2024-27/pl049.htm" TargetMode="External"/><Relationship Id="rId197" Type="http://schemas.openxmlformats.org/officeDocument/2006/relationships/hyperlink" Target="https://bowling.lexerbowling.com/bowlingdemeyrin/ligueinternationale2023-2024-27/pl07A.htm" TargetMode="External"/><Relationship Id="rId341" Type="http://schemas.openxmlformats.org/officeDocument/2006/relationships/hyperlink" Target="https://bowling.lexerbowling.com/bowlingdemeyrin/ligueinternationale2023-2024-27/tm013.htm" TargetMode="External"/><Relationship Id="rId362" Type="http://schemas.openxmlformats.org/officeDocument/2006/relationships/table" Target="../tables/table11.xml"/><Relationship Id="rId201" Type="http://schemas.openxmlformats.org/officeDocument/2006/relationships/hyperlink" Target="https://bowling.lexerbowling.com/bowlingdemeyrin/ligueinternationale2023-2024-27/pl011.htm" TargetMode="External"/><Relationship Id="rId222" Type="http://schemas.openxmlformats.org/officeDocument/2006/relationships/hyperlink" Target="https://bowling.lexerbowling.com/bowlingdemeyrin/ligueinternationale2023-2024-27/pl021.htm" TargetMode="External"/><Relationship Id="rId243" Type="http://schemas.openxmlformats.org/officeDocument/2006/relationships/hyperlink" Target="https://bowling.lexerbowling.com/bowlingdemeyrin/ligueinternationale2023-2024-27/pl039.htm" TargetMode="External"/><Relationship Id="rId264" Type="http://schemas.openxmlformats.org/officeDocument/2006/relationships/hyperlink" Target="https://bowling.lexerbowling.com/bowlingdemeyrin/ligueinternationale2023-2024-27/pl02C.htm" TargetMode="External"/><Relationship Id="rId285" Type="http://schemas.openxmlformats.org/officeDocument/2006/relationships/hyperlink" Target="https://bowling.lexerbowling.com/bowlingdemeyrin/ligueinternationale2023-2024-27/tm004.htm" TargetMode="External"/><Relationship Id="rId17" Type="http://schemas.openxmlformats.org/officeDocument/2006/relationships/hyperlink" Target="https://bowling.lexerbowling.com/bowlingdemeyrin/ligueinternationale2023-2024-27/pl02C.htm" TargetMode="External"/><Relationship Id="rId38" Type="http://schemas.openxmlformats.org/officeDocument/2006/relationships/hyperlink" Target="https://bowling.lexerbowling.com/bowlingdemeyrin/ligueinternationale2023-2024-27/pl022.htm" TargetMode="External"/><Relationship Id="rId59" Type="http://schemas.openxmlformats.org/officeDocument/2006/relationships/hyperlink" Target="https://bowling.lexerbowling.com/bowlingdemeyrin/ligueinternationale2023-2024-27/pl074.htm" TargetMode="External"/><Relationship Id="rId103" Type="http://schemas.openxmlformats.org/officeDocument/2006/relationships/hyperlink" Target="https://bowling.lexerbowling.com/bowlingdemeyrin/ligueinternationale2023-2024-27/pl04F.htm" TargetMode="External"/><Relationship Id="rId124" Type="http://schemas.openxmlformats.org/officeDocument/2006/relationships/hyperlink" Target="https://bowling.lexerbowling.com/bowlingdemeyrin/ligueinternationale2023-2024-27/pl03B.htm" TargetMode="External"/><Relationship Id="rId310" Type="http://schemas.openxmlformats.org/officeDocument/2006/relationships/hyperlink" Target="https://bowling.lexerbowling.com/bowlingdemeyrin/ligueinternationale2023-2024-27/pl03E.htm" TargetMode="External"/><Relationship Id="rId70" Type="http://schemas.openxmlformats.org/officeDocument/2006/relationships/hyperlink" Target="https://bowling.lexerbowling.com/bowlingdemeyrin/ligueinternationale2023-2024-27/pl03B.htm" TargetMode="External"/><Relationship Id="rId91" Type="http://schemas.openxmlformats.org/officeDocument/2006/relationships/hyperlink" Target="https://bowling.lexerbowling.com/bowlingdemeyrin/ligueinternationale2023-2024-27/pl031.htm" TargetMode="External"/><Relationship Id="rId145" Type="http://schemas.openxmlformats.org/officeDocument/2006/relationships/hyperlink" Target="https://bowling.lexerbowling.com/bowlingdemeyrin/ligueinternationale2023-2024-27/pl095.htm" TargetMode="External"/><Relationship Id="rId166" Type="http://schemas.openxmlformats.org/officeDocument/2006/relationships/hyperlink" Target="https://bowling.lexerbowling.com/bowlingdemeyrin/ligueinternationale2023-2024-27/pl061.htm" TargetMode="External"/><Relationship Id="rId187" Type="http://schemas.openxmlformats.org/officeDocument/2006/relationships/hyperlink" Target="https://bowling.lexerbowling.com/bowlingdemeyrin/ligueinternationale2023-2024-27/pl090.htm" TargetMode="External"/><Relationship Id="rId331" Type="http://schemas.openxmlformats.org/officeDocument/2006/relationships/hyperlink" Target="https://bowling.lexerbowling.com/bowlingdemeyrin/ligueinternationale2023-2024-27/tm00E.htm" TargetMode="External"/><Relationship Id="rId352" Type="http://schemas.openxmlformats.org/officeDocument/2006/relationships/hyperlink" Target="https://bowling.lexerbowling.com/bowlingdemeyrin/ligueinternationale2023-2024-27/pl097.htm" TargetMode="External"/><Relationship Id="rId1" Type="http://schemas.openxmlformats.org/officeDocument/2006/relationships/hyperlink" Target="https://bowling.lexerbowling.com/bowlingdemeyrin/ligueinternationale2023-2024-27/pl063.htm" TargetMode="External"/><Relationship Id="rId212" Type="http://schemas.openxmlformats.org/officeDocument/2006/relationships/hyperlink" Target="https://bowling.lexerbowling.com/bowlingdemeyrin/ligueinternationale2023-2024-27/pl047.htm" TargetMode="External"/><Relationship Id="rId233" Type="http://schemas.openxmlformats.org/officeDocument/2006/relationships/hyperlink" Target="https://bowling.lexerbowling.com/bowlingdemeyrin/ligueinternationale2023-2024-27/pl06E.htm" TargetMode="External"/><Relationship Id="rId254" Type="http://schemas.openxmlformats.org/officeDocument/2006/relationships/hyperlink" Target="https://bowling.lexerbowling.com/bowlingdemeyrin/ligueinternationale2023-2024-27/pl097.htm" TargetMode="External"/><Relationship Id="rId28" Type="http://schemas.openxmlformats.org/officeDocument/2006/relationships/hyperlink" Target="https://bowling.lexerbowling.com/bowlingdemeyrin/ligueinternationale2023-2024-27/pl021.htm" TargetMode="External"/><Relationship Id="rId49" Type="http://schemas.openxmlformats.org/officeDocument/2006/relationships/hyperlink" Target="https://bowling.lexerbowling.com/bowlingdemeyrin/ligueinternationale2023-2024-27/pl04F.htm" TargetMode="External"/><Relationship Id="rId114" Type="http://schemas.openxmlformats.org/officeDocument/2006/relationships/hyperlink" Target="https://bowling.lexerbowling.com/bowlingdemeyrin/ligueinternationale2023-2024-27/pl07C.htm" TargetMode="External"/><Relationship Id="rId275" Type="http://schemas.openxmlformats.org/officeDocument/2006/relationships/hyperlink" Target="https://bowling.lexerbowling.com/bowlingdemeyrin/ligueinternationale2023-2024-27/tm00E.htm" TargetMode="External"/><Relationship Id="rId296" Type="http://schemas.openxmlformats.org/officeDocument/2006/relationships/hyperlink" Target="https://bowling.lexerbowling.com/bowlingdemeyrin/ligueinternationale2023-2024-27/pl049.htm" TargetMode="External"/><Relationship Id="rId300" Type="http://schemas.openxmlformats.org/officeDocument/2006/relationships/hyperlink" Target="https://bowling.lexerbowling.com/bowlingdemeyrin/ligueinternationale2023-2024-27/pl071.htm" TargetMode="External"/><Relationship Id="rId60" Type="http://schemas.openxmlformats.org/officeDocument/2006/relationships/hyperlink" Target="https://bowling.lexerbowling.com/bowlingdemeyrin/ligueinternationale2023-2024-27/pl07C.htm" TargetMode="External"/><Relationship Id="rId81" Type="http://schemas.openxmlformats.org/officeDocument/2006/relationships/hyperlink" Target="https://bowling.lexerbowling.com/bowlingdemeyrin/ligueinternationale2023-2024-27/pl00B.htm" TargetMode="External"/><Relationship Id="rId135" Type="http://schemas.openxmlformats.org/officeDocument/2006/relationships/hyperlink" Target="https://bowling.lexerbowling.com/bowlingdemeyrin/ligueinternationale2023-2024-27/pl00B.htm" TargetMode="External"/><Relationship Id="rId156" Type="http://schemas.openxmlformats.org/officeDocument/2006/relationships/hyperlink" Target="https://bowling.lexerbowling.com/bowlingdemeyrin/ligueinternationale2023-2024-27/pl069.htm" TargetMode="External"/><Relationship Id="rId177" Type="http://schemas.openxmlformats.org/officeDocument/2006/relationships/hyperlink" Target="https://bowling.lexerbowling.com/bowlingdemeyrin/ligueinternationale2023-2024-27/pl070.htm" TargetMode="External"/><Relationship Id="rId198" Type="http://schemas.openxmlformats.org/officeDocument/2006/relationships/hyperlink" Target="https://bowling.lexerbowling.com/bowlingdemeyrin/ligueinternationale2023-2024-27/pl012.htm" TargetMode="External"/><Relationship Id="rId321" Type="http://schemas.openxmlformats.org/officeDocument/2006/relationships/hyperlink" Target="https://bowling.lexerbowling.com/bowlingdemeyrin/ligueinternationale2023-2024-27/tm010.htm" TargetMode="External"/><Relationship Id="rId342" Type="http://schemas.openxmlformats.org/officeDocument/2006/relationships/hyperlink" Target="https://bowling.lexerbowling.com/bowlingdemeyrin/ligueinternationale2023-2024-27/pl095.htm" TargetMode="External"/><Relationship Id="rId363" Type="http://schemas.openxmlformats.org/officeDocument/2006/relationships/table" Target="../tables/table12.xml"/><Relationship Id="rId202" Type="http://schemas.openxmlformats.org/officeDocument/2006/relationships/hyperlink" Target="https://bowling.lexerbowling.com/bowlingdemeyrin/ligueinternationale2023-2024-27/pl03A.htm" TargetMode="External"/><Relationship Id="rId223" Type="http://schemas.openxmlformats.org/officeDocument/2006/relationships/hyperlink" Target="https://bowling.lexerbowling.com/bowlingdemeyrin/ligueinternationale2023-2024-27/pl019.htm" TargetMode="External"/><Relationship Id="rId244" Type="http://schemas.openxmlformats.org/officeDocument/2006/relationships/hyperlink" Target="https://bowling.lexerbowling.com/bowlingdemeyrin/ligueinternationale2023-2024-27/pl028.htm" TargetMode="External"/><Relationship Id="rId18" Type="http://schemas.openxmlformats.org/officeDocument/2006/relationships/hyperlink" Target="https://bowling.lexerbowling.com/bowlingdemeyrin/ligueinternationale2023-2024-27/pl00C.htm" TargetMode="External"/><Relationship Id="rId39" Type="http://schemas.openxmlformats.org/officeDocument/2006/relationships/hyperlink" Target="https://bowling.lexerbowling.com/bowlingdemeyrin/ligueinternationale2023-2024-27/pl009.htm" TargetMode="External"/><Relationship Id="rId265" Type="http://schemas.openxmlformats.org/officeDocument/2006/relationships/hyperlink" Target="https://bowling.lexerbowling.com/bowlingdemeyrin/ligueinternationale2023-2024-27/tm00D.htm" TargetMode="External"/><Relationship Id="rId286" Type="http://schemas.openxmlformats.org/officeDocument/2006/relationships/hyperlink" Target="https://bowling.lexerbowling.com/bowlingdemeyrin/ligueinternationale2023-2024-27/pl047.htm" TargetMode="External"/><Relationship Id="rId50" Type="http://schemas.openxmlformats.org/officeDocument/2006/relationships/hyperlink" Target="https://bowling.lexerbowling.com/bowlingdemeyrin/ligueinternationale2023-2024-27/pl007.htm" TargetMode="External"/><Relationship Id="rId104" Type="http://schemas.openxmlformats.org/officeDocument/2006/relationships/hyperlink" Target="https://bowling.lexerbowling.com/bowlingdemeyrin/ligueinternationale2023-2024-27/pl007.htm" TargetMode="External"/><Relationship Id="rId125" Type="http://schemas.openxmlformats.org/officeDocument/2006/relationships/hyperlink" Target="https://bowling.lexerbowling.com/bowlingdemeyrin/ligueinternationale2023-2024-27/pl03E.htm" TargetMode="External"/><Relationship Id="rId146" Type="http://schemas.openxmlformats.org/officeDocument/2006/relationships/hyperlink" Target="https://bowling.lexerbowling.com/bowlingdemeyrin/ligueinternationale2023-2024-27/pl095.htm" TargetMode="External"/><Relationship Id="rId167" Type="http://schemas.openxmlformats.org/officeDocument/2006/relationships/hyperlink" Target="https://bowling.lexerbowling.com/bowlingdemeyrin/ligueinternationale2023-2024-27/pl062.htm" TargetMode="External"/><Relationship Id="rId188" Type="http://schemas.openxmlformats.org/officeDocument/2006/relationships/hyperlink" Target="https://bowling.lexerbowling.com/bowlingdemeyrin/ligueinternationale2023-2024-27/pl022.htm" TargetMode="External"/><Relationship Id="rId311" Type="http://schemas.openxmlformats.org/officeDocument/2006/relationships/hyperlink" Target="https://bowling.lexerbowling.com/bowlingdemeyrin/ligueinternationale2023-2024-27/tm00F.htm" TargetMode="External"/><Relationship Id="rId332" Type="http://schemas.openxmlformats.org/officeDocument/2006/relationships/hyperlink" Target="https://bowling.lexerbowling.com/bowlingdemeyrin/ligueinternationale2023-2024-27/pl04F.htm" TargetMode="External"/><Relationship Id="rId353" Type="http://schemas.openxmlformats.org/officeDocument/2006/relationships/hyperlink" Target="https://bowling.lexerbowling.com/bowlingdemeyrin/ligueinternationale2023-2024-27/tm014.htm" TargetMode="External"/><Relationship Id="rId71" Type="http://schemas.openxmlformats.org/officeDocument/2006/relationships/hyperlink" Target="https://bowling.lexerbowling.com/bowlingdemeyrin/ligueinternationale2023-2024-27/pl03E.htm" TargetMode="External"/><Relationship Id="rId92" Type="http://schemas.openxmlformats.org/officeDocument/2006/relationships/hyperlink" Target="https://bowling.lexerbowling.com/bowlingdemeyrin/ligueinternationale2023-2024-27/pl031.htm" TargetMode="External"/><Relationship Id="rId213" Type="http://schemas.openxmlformats.org/officeDocument/2006/relationships/hyperlink" Target="https://bowling.lexerbowling.com/bowlingdemeyrin/ligueinternationale2023-2024-27/pl00C.htm" TargetMode="External"/><Relationship Id="rId234" Type="http://schemas.openxmlformats.org/officeDocument/2006/relationships/hyperlink" Target="https://bowling.lexerbowling.com/bowlingdemeyrin/ligueinternationale2023-2024-27/pl094.htm" TargetMode="External"/><Relationship Id="rId2" Type="http://schemas.openxmlformats.org/officeDocument/2006/relationships/hyperlink" Target="https://bowling.lexerbowling.com/bowlingdemeyrin/ligueinternationale2023-2024-27/pl00B.htm" TargetMode="External"/><Relationship Id="rId29" Type="http://schemas.openxmlformats.org/officeDocument/2006/relationships/hyperlink" Target="https://bowling.lexerbowling.com/bowlingdemeyrin/ligueinternationale2023-2024-27/pl03B.htm" TargetMode="External"/><Relationship Id="rId255" Type="http://schemas.openxmlformats.org/officeDocument/2006/relationships/hyperlink" Target="https://bowling.lexerbowling.com/bowlingdemeyrin/ligueinternationale2023-2024-27/pl097.htm" TargetMode="External"/><Relationship Id="rId276" Type="http://schemas.openxmlformats.org/officeDocument/2006/relationships/hyperlink" Target="https://bowling.lexerbowling.com/bowlingdemeyrin/ligueinternationale2023-2024-27/pl007.htm" TargetMode="External"/><Relationship Id="rId297" Type="http://schemas.openxmlformats.org/officeDocument/2006/relationships/hyperlink" Target="https://bowling.lexerbowling.com/bowlingdemeyrin/ligueinternationale2023-2024-27/tm00E.htm" TargetMode="External"/><Relationship Id="rId40" Type="http://schemas.openxmlformats.org/officeDocument/2006/relationships/hyperlink" Target="https://bowling.lexerbowling.com/bowlingdemeyrin/ligueinternationale2023-2024-27/pl090.htm" TargetMode="External"/><Relationship Id="rId115" Type="http://schemas.openxmlformats.org/officeDocument/2006/relationships/hyperlink" Target="https://bowling.lexerbowling.com/bowlingdemeyrin/ligueinternationale2023-2024-27/pl077.htm" TargetMode="External"/><Relationship Id="rId136" Type="http://schemas.openxmlformats.org/officeDocument/2006/relationships/hyperlink" Target="https://bowling.lexerbowling.com/bowlingdemeyrin/ligueinternationale2023-2024-27/pl03F.htm" TargetMode="External"/><Relationship Id="rId157" Type="http://schemas.openxmlformats.org/officeDocument/2006/relationships/hyperlink" Target="https://bowling.lexerbowling.com/bowlingdemeyrin/ligueinternationale2023-2024-27/pl01E.htm" TargetMode="External"/><Relationship Id="rId178" Type="http://schemas.openxmlformats.org/officeDocument/2006/relationships/hyperlink" Target="https://bowling.lexerbowling.com/bowlingdemeyrin/ligueinternationale2023-2024-27/pl02E.htm" TargetMode="External"/><Relationship Id="rId301" Type="http://schemas.openxmlformats.org/officeDocument/2006/relationships/hyperlink" Target="https://bowling.lexerbowling.com/bowlingdemeyrin/ligueinternationale2023-2024-27/tm012.htm" TargetMode="External"/><Relationship Id="rId322" Type="http://schemas.openxmlformats.org/officeDocument/2006/relationships/hyperlink" Target="https://bowling.lexerbowling.com/bowlingdemeyrin/ligueinternationale2023-2024-27/pl010.htm" TargetMode="External"/><Relationship Id="rId343" Type="http://schemas.openxmlformats.org/officeDocument/2006/relationships/hyperlink" Target="https://bowling.lexerbowling.com/bowlingdemeyrin/ligueinternationale2023-2024-27/tm00F.htm" TargetMode="External"/><Relationship Id="rId364" Type="http://schemas.openxmlformats.org/officeDocument/2006/relationships/table" Target="../tables/table13.xml"/><Relationship Id="rId61" Type="http://schemas.openxmlformats.org/officeDocument/2006/relationships/hyperlink" Target="https://bowling.lexerbowling.com/bowlingdemeyrin/ligueinternationale2023-2024-27/pl077.htm" TargetMode="External"/><Relationship Id="rId82" Type="http://schemas.openxmlformats.org/officeDocument/2006/relationships/hyperlink" Target="https://bowling.lexerbowling.com/bowlingdemeyrin/ligueinternationale2023-2024-27/pl03F.htm" TargetMode="External"/><Relationship Id="rId199" Type="http://schemas.openxmlformats.org/officeDocument/2006/relationships/hyperlink" Target="https://bowling.lexerbowling.com/bowlingdemeyrin/ligueinternationale2023-2024-27/pl095.htm" TargetMode="External"/><Relationship Id="rId203" Type="http://schemas.openxmlformats.org/officeDocument/2006/relationships/hyperlink" Target="https://bowling.lexerbowling.com/bowlingdemeyrin/ligueinternationale2023-2024-27/pl06F.htm" TargetMode="External"/><Relationship Id="rId19" Type="http://schemas.openxmlformats.org/officeDocument/2006/relationships/hyperlink" Target="https://bowling.lexerbowling.com/bowlingdemeyrin/ligueinternationale2023-2024-27/pl054.htm" TargetMode="External"/><Relationship Id="rId224" Type="http://schemas.openxmlformats.org/officeDocument/2006/relationships/hyperlink" Target="https://bowling.lexerbowling.com/bowlingdemeyrin/ligueinternationale2023-2024-27/pl054.htm" TargetMode="External"/><Relationship Id="rId245" Type="http://schemas.openxmlformats.org/officeDocument/2006/relationships/hyperlink" Target="https://bowling.lexerbowling.com/bowlingdemeyrin/ligueinternationale2023-2024-27/pl08F.htm" TargetMode="External"/><Relationship Id="rId266" Type="http://schemas.openxmlformats.org/officeDocument/2006/relationships/hyperlink" Target="https://bowling.lexerbowling.com/bowlingdemeyrin/ligueinternationale2023-2024-27/pl030.htm" TargetMode="External"/><Relationship Id="rId287" Type="http://schemas.openxmlformats.org/officeDocument/2006/relationships/hyperlink" Target="https://bowling.lexerbowling.com/bowlingdemeyrin/ligueinternationale2023-2024-27/tm00E.htm" TargetMode="External"/><Relationship Id="rId30" Type="http://schemas.openxmlformats.org/officeDocument/2006/relationships/hyperlink" Target="https://bowling.lexerbowling.com/bowlingdemeyrin/ligueinternationale2023-2024-27/pl070.htm" TargetMode="External"/><Relationship Id="rId105" Type="http://schemas.openxmlformats.org/officeDocument/2006/relationships/hyperlink" Target="https://bowling.lexerbowling.com/bowlingdemeyrin/ligueinternationale2023-2024-27/pl024.htm" TargetMode="External"/><Relationship Id="rId126" Type="http://schemas.openxmlformats.org/officeDocument/2006/relationships/hyperlink" Target="https://bowling.lexerbowling.com/bowlingdemeyrin/ligueinternationale2023-2024-27/pl05D.htm" TargetMode="External"/><Relationship Id="rId147" Type="http://schemas.openxmlformats.org/officeDocument/2006/relationships/hyperlink" Target="https://bowling.lexerbowling.com/bowlingdemeyrin/ligueinternationale2023-2024-27/pl095.htm" TargetMode="External"/><Relationship Id="rId168" Type="http://schemas.openxmlformats.org/officeDocument/2006/relationships/hyperlink" Target="https://bowling.lexerbowling.com/bowlingdemeyrin/ligueinternationale2023-2024-27/pl091.htm" TargetMode="External"/><Relationship Id="rId312" Type="http://schemas.openxmlformats.org/officeDocument/2006/relationships/hyperlink" Target="https://bowling.lexerbowling.com/bowlingdemeyrin/ligueinternationale2023-2024-27/pl05D.htm" TargetMode="External"/><Relationship Id="rId333" Type="http://schemas.openxmlformats.org/officeDocument/2006/relationships/hyperlink" Target="https://bowling.lexerbowling.com/bowlingdemeyrin/ligueinternationale2023-2024-27/tm014.htm" TargetMode="External"/><Relationship Id="rId354" Type="http://schemas.openxmlformats.org/officeDocument/2006/relationships/hyperlink" Target="https://bowling.lexerbowling.com/bowlingdemeyrin/ligueinternationale2023-2024-27/pl03F.htm" TargetMode="External"/><Relationship Id="rId51" Type="http://schemas.openxmlformats.org/officeDocument/2006/relationships/hyperlink" Target="https://bowling.lexerbowling.com/bowlingdemeyrin/ligueinternationale2023-2024-27/pl024.htm" TargetMode="External"/><Relationship Id="rId72" Type="http://schemas.openxmlformats.org/officeDocument/2006/relationships/hyperlink" Target="https://bowling.lexerbowling.com/bowlingdemeyrin/ligueinternationale2023-2024-27/pl05D.htm" TargetMode="External"/><Relationship Id="rId93" Type="http://schemas.openxmlformats.org/officeDocument/2006/relationships/hyperlink" Target="https://bowling.lexerbowling.com/bowlingdemeyrin/ligueinternationale2023-2024-27/pl07A.htm" TargetMode="External"/><Relationship Id="rId189" Type="http://schemas.openxmlformats.org/officeDocument/2006/relationships/hyperlink" Target="https://bowling.lexerbowling.com/bowlingdemeyrin/ligueinternationale2023-2024-27/pl009.htm" TargetMode="External"/><Relationship Id="rId3" Type="http://schemas.openxmlformats.org/officeDocument/2006/relationships/hyperlink" Target="https://bowling.lexerbowling.com/bowlingdemeyrin/ligueinternationale2023-2024-27/pl03F.htm" TargetMode="External"/><Relationship Id="rId214" Type="http://schemas.openxmlformats.org/officeDocument/2006/relationships/hyperlink" Target="https://bowling.lexerbowling.com/bowlingdemeyrin/ligueinternationale2023-2024-27/pl02C.htm" TargetMode="External"/><Relationship Id="rId235" Type="http://schemas.openxmlformats.org/officeDocument/2006/relationships/hyperlink" Target="https://bowling.lexerbowling.com/bowlingdemeyrin/ligueinternationale2023-2024-27/pl01A.htm" TargetMode="External"/><Relationship Id="rId256" Type="http://schemas.openxmlformats.org/officeDocument/2006/relationships/hyperlink" Target="https://bowling.lexerbowling.com/bowlingdemeyrin/ligueinternationale2023-2024-27/pl03A.htm" TargetMode="External"/><Relationship Id="rId277" Type="http://schemas.openxmlformats.org/officeDocument/2006/relationships/hyperlink" Target="https://bowling.lexerbowling.com/bowlingdemeyrin/ligueinternationale2023-2024-27/tm004.htm" TargetMode="External"/><Relationship Id="rId298" Type="http://schemas.openxmlformats.org/officeDocument/2006/relationships/hyperlink" Target="https://bowling.lexerbowling.com/bowlingdemeyrin/ligueinternationale2023-2024-27/pl07C.htm" TargetMode="External"/><Relationship Id="rId116" Type="http://schemas.openxmlformats.org/officeDocument/2006/relationships/hyperlink" Target="https://bowling.lexerbowling.com/bowlingdemeyrin/ligueinternationale2023-2024-27/pl021.htm" TargetMode="External"/><Relationship Id="rId137" Type="http://schemas.openxmlformats.org/officeDocument/2006/relationships/hyperlink" Target="https://bowling.lexerbowling.com/bowlingdemeyrin/ligueinternationale2023-2024-27/pl039.htm" TargetMode="External"/><Relationship Id="rId158" Type="http://schemas.openxmlformats.org/officeDocument/2006/relationships/hyperlink" Target="https://bowling.lexerbowling.com/bowlingdemeyrin/ligueinternationale2023-2024-27/pl08D.htm" TargetMode="External"/><Relationship Id="rId302" Type="http://schemas.openxmlformats.org/officeDocument/2006/relationships/hyperlink" Target="https://bowling.lexerbowling.com/bowlingdemeyrin/ligueinternationale2023-2024-27/pl021.htm" TargetMode="External"/><Relationship Id="rId323" Type="http://schemas.openxmlformats.org/officeDocument/2006/relationships/hyperlink" Target="https://bowling.lexerbowling.com/bowlingdemeyrin/ligueinternationale2023-2024-27/tm00D.htm" TargetMode="External"/><Relationship Id="rId344" Type="http://schemas.openxmlformats.org/officeDocument/2006/relationships/hyperlink" Target="https://bowling.lexerbowling.com/bowlingdemeyrin/ligueinternationale2023-2024-27/pl022.htm" TargetMode="External"/><Relationship Id="rId20" Type="http://schemas.openxmlformats.org/officeDocument/2006/relationships/hyperlink" Target="https://bowling.lexerbowling.com/bowlingdemeyrin/ligueinternationale2023-2024-27/pl061.htm" TargetMode="External"/><Relationship Id="rId41" Type="http://schemas.openxmlformats.org/officeDocument/2006/relationships/hyperlink" Target="https://bowling.lexerbowling.com/bowlingdemeyrin/ligueinternationale2023-2024-27/pl011.htm" TargetMode="External"/><Relationship Id="rId62" Type="http://schemas.openxmlformats.org/officeDocument/2006/relationships/hyperlink" Target="https://bowling.lexerbowling.com/bowlingdemeyrin/ligueinternationale2023-2024-27/pl021.htm" TargetMode="External"/><Relationship Id="rId83" Type="http://schemas.openxmlformats.org/officeDocument/2006/relationships/hyperlink" Target="https://bowling.lexerbowling.com/bowlingdemeyrin/ligueinternationale2023-2024-27/pl039.htm" TargetMode="External"/><Relationship Id="rId179" Type="http://schemas.openxmlformats.org/officeDocument/2006/relationships/hyperlink" Target="https://bowling.lexerbowling.com/bowlingdemeyrin/ligueinternationale2023-2024-27/pl071.htm" TargetMode="External"/><Relationship Id="rId365" Type="http://schemas.openxmlformats.org/officeDocument/2006/relationships/table" Target="../tables/table14.xml"/><Relationship Id="rId190" Type="http://schemas.openxmlformats.org/officeDocument/2006/relationships/hyperlink" Target="https://bowling.lexerbowling.com/bowlingdemeyrin/ligueinternationale2023-2024-27/pl063.htm" TargetMode="External"/><Relationship Id="rId204" Type="http://schemas.openxmlformats.org/officeDocument/2006/relationships/hyperlink" Target="https://bowling.lexerbowling.com/bowlingdemeyrin/ligueinternationale2023-2024-27/pl018.htm" TargetMode="External"/><Relationship Id="rId225" Type="http://schemas.openxmlformats.org/officeDocument/2006/relationships/hyperlink" Target="https://bowling.lexerbowling.com/bowlingdemeyrin/ligueinternationale2023-2024-27/pl010.htm" TargetMode="External"/><Relationship Id="rId246" Type="http://schemas.openxmlformats.org/officeDocument/2006/relationships/hyperlink" Target="https://bowling.lexerbowling.com/bowlingdemeyrin/ligueinternationale2023-2024-27/pl031.htm" TargetMode="External"/><Relationship Id="rId267" Type="http://schemas.openxmlformats.org/officeDocument/2006/relationships/hyperlink" Target="https://bowling.lexerbowling.com/bowlingdemeyrin/ligueinternationale2023-2024-27/tm010.htm" TargetMode="External"/><Relationship Id="rId288" Type="http://schemas.openxmlformats.org/officeDocument/2006/relationships/hyperlink" Target="https://bowling.lexerbowling.com/bowlingdemeyrin/ligueinternationale2023-2024-27/pl062.htm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bowling.lexerbowling.com/bowlingdemeyrin/ligueinternationale2023-2024-27/pl077.htm" TargetMode="External"/><Relationship Id="rId18" Type="http://schemas.openxmlformats.org/officeDocument/2006/relationships/hyperlink" Target="https://bowling.lexerbowling.com/bowlingdemeyrin/ligueinternationale2023-2024-27/pl024.htm" TargetMode="External"/><Relationship Id="rId26" Type="http://schemas.openxmlformats.org/officeDocument/2006/relationships/hyperlink" Target="https://bowling.lexerbowling.com/bowlingdemeyrin/ligueinternationale2023-2024-27/pl00B.htm" TargetMode="External"/><Relationship Id="rId39" Type="http://schemas.openxmlformats.org/officeDocument/2006/relationships/hyperlink" Target="https://bowling.lexerbowling.com/bowlingdemeyrin/ligueinternationale2023-2024-27/pl03B.htm" TargetMode="External"/><Relationship Id="rId21" Type="http://schemas.openxmlformats.org/officeDocument/2006/relationships/hyperlink" Target="https://bowling.lexerbowling.com/bowlingdemeyrin/ligueinternationale2023-2024-27/pl074.htm" TargetMode="External"/><Relationship Id="rId34" Type="http://schemas.openxmlformats.org/officeDocument/2006/relationships/hyperlink" Target="https://bowling.lexerbowling.com/bowlingdemeyrin/ligueinternationale2023-2024-27/pl06F.htm" TargetMode="External"/><Relationship Id="rId42" Type="http://schemas.openxmlformats.org/officeDocument/2006/relationships/hyperlink" Target="https://bowling.lexerbowling.com/bowlingdemeyrin/ligueinternationale2023-2024-27/pl02C.htm" TargetMode="External"/><Relationship Id="rId47" Type="http://schemas.openxmlformats.org/officeDocument/2006/relationships/hyperlink" Target="https://bowling.lexerbowling.com/bowlingdemeyrin/ligueinternationale2023-2024-27/pl071.htm" TargetMode="External"/><Relationship Id="rId50" Type="http://schemas.openxmlformats.org/officeDocument/2006/relationships/hyperlink" Target="https://bowling.lexerbowling.com/bowlingdemeyrin/ligueinternationale2023-2024-27/pl090.htm" TargetMode="External"/><Relationship Id="rId55" Type="http://schemas.openxmlformats.org/officeDocument/2006/relationships/hyperlink" Target="https://bowling.lexerbowling.com/bowlingdemeyrin/ligueinternationale2023-2024-27/pl06F.htm" TargetMode="External"/><Relationship Id="rId63" Type="http://schemas.openxmlformats.org/officeDocument/2006/relationships/hyperlink" Target="https://bowling.lexerbowling.com/bowlingdemeyrin/ligueinternationale2023-2024-27/pl062.htm" TargetMode="External"/><Relationship Id="rId68" Type="http://schemas.openxmlformats.org/officeDocument/2006/relationships/hyperlink" Target="https://bowling.lexerbowling.com/bowlingdemeyrin/ligueinternationale2023-2024-27/pl06E.htm" TargetMode="External"/><Relationship Id="rId76" Type="http://schemas.openxmlformats.org/officeDocument/2006/relationships/hyperlink" Target="https://bowling.lexerbowling.com/bowlingdemeyrin/ligueinternationale2023-2024-27/pl071.htm" TargetMode="External"/><Relationship Id="rId7" Type="http://schemas.openxmlformats.org/officeDocument/2006/relationships/hyperlink" Target="https://bowling.lexerbowling.com/bowlingdemeyrin/ligueinternationale2023-2024-27/pl018.htm" TargetMode="External"/><Relationship Id="rId71" Type="http://schemas.openxmlformats.org/officeDocument/2006/relationships/hyperlink" Target="https://bowling.lexerbowling.com/bowlingdemeyrin/ligueinternationale2023-2024-27/pl019.htm" TargetMode="External"/><Relationship Id="rId2" Type="http://schemas.openxmlformats.org/officeDocument/2006/relationships/hyperlink" Target="https://bowling.lexerbowling.com/bowlingdemeyrin/ligueinternationale2023-2024-27/pl011.htm" TargetMode="External"/><Relationship Id="rId16" Type="http://schemas.openxmlformats.org/officeDocument/2006/relationships/hyperlink" Target="https://bowling.lexerbowling.com/bowlingdemeyrin/ligueinternationale2023-2024-27/pl02E.htm" TargetMode="External"/><Relationship Id="rId29" Type="http://schemas.openxmlformats.org/officeDocument/2006/relationships/hyperlink" Target="https://bowling.lexerbowling.com/bowlingdemeyrin/ligueinternationale2023-2024-27/pl069.htm" TargetMode="External"/><Relationship Id="rId11" Type="http://schemas.openxmlformats.org/officeDocument/2006/relationships/hyperlink" Target="https://bowling.lexerbowling.com/bowlingdemeyrin/ligueinternationale2023-2024-27/pl019.htm" TargetMode="External"/><Relationship Id="rId24" Type="http://schemas.openxmlformats.org/officeDocument/2006/relationships/hyperlink" Target="https://bowling.lexerbowling.com/bowlingdemeyrin/ligueinternationale2023-2024-27/pl022.htm" TargetMode="External"/><Relationship Id="rId32" Type="http://schemas.openxmlformats.org/officeDocument/2006/relationships/hyperlink" Target="https://bowling.lexerbowling.com/bowlingdemeyrin/ligueinternationale2023-2024-27/pl048.htm" TargetMode="External"/><Relationship Id="rId37" Type="http://schemas.openxmlformats.org/officeDocument/2006/relationships/hyperlink" Target="https://bowling.lexerbowling.com/bowlingdemeyrin/ligueinternationale2023-2024-27/pl01E.htm" TargetMode="External"/><Relationship Id="rId40" Type="http://schemas.openxmlformats.org/officeDocument/2006/relationships/hyperlink" Target="https://bowling.lexerbowling.com/bowlingdemeyrin/ligueinternationale2023-2024-27/pl062.htm" TargetMode="External"/><Relationship Id="rId45" Type="http://schemas.openxmlformats.org/officeDocument/2006/relationships/hyperlink" Target="https://bowling.lexerbowling.com/bowlingdemeyrin/ligueinternationale2023-2024-27/pl05D.htm" TargetMode="External"/><Relationship Id="rId53" Type="http://schemas.openxmlformats.org/officeDocument/2006/relationships/hyperlink" Target="https://bowling.lexerbowling.com/bowlingdemeyrin/ligueinternationale2023-2024-27/pl063.htm" TargetMode="External"/><Relationship Id="rId58" Type="http://schemas.openxmlformats.org/officeDocument/2006/relationships/hyperlink" Target="https://bowling.lexerbowling.com/bowlingdemeyrin/ligueinternationale2023-2024-27/pl007.htm" TargetMode="External"/><Relationship Id="rId66" Type="http://schemas.openxmlformats.org/officeDocument/2006/relationships/hyperlink" Target="https://bowling.lexerbowling.com/bowlingdemeyrin/ligueinternationale2023-2024-27/pl030.htm" TargetMode="External"/><Relationship Id="rId74" Type="http://schemas.openxmlformats.org/officeDocument/2006/relationships/hyperlink" Target="https://bowling.lexerbowling.com/bowlingdemeyrin/ligueinternationale2023-2024-27/pl01A.htm" TargetMode="External"/><Relationship Id="rId79" Type="http://schemas.openxmlformats.org/officeDocument/2006/relationships/hyperlink" Target="https://bowling.lexerbowling.com/bowlingdemeyrin/ligueinternationale2023-2024-27/pl022.htm" TargetMode="External"/><Relationship Id="rId5" Type="http://schemas.openxmlformats.org/officeDocument/2006/relationships/hyperlink" Target="https://bowling.lexerbowling.com/bowlingdemeyrin/ligueinternationale2023-2024-27/pl01E.htm" TargetMode="External"/><Relationship Id="rId61" Type="http://schemas.openxmlformats.org/officeDocument/2006/relationships/hyperlink" Target="https://bowling.lexerbowling.com/bowlingdemeyrin/ligueinternationale2023-2024-27/pl024.htm" TargetMode="External"/><Relationship Id="rId82" Type="http://schemas.openxmlformats.org/officeDocument/2006/relationships/printerSettings" Target="../printerSettings/printerSettings4.bin"/><Relationship Id="rId10" Type="http://schemas.openxmlformats.org/officeDocument/2006/relationships/hyperlink" Target="https://bowling.lexerbowling.com/bowlingdemeyrin/ligueinternationale2023-2024-27/pl047.htm" TargetMode="External"/><Relationship Id="rId19" Type="http://schemas.openxmlformats.org/officeDocument/2006/relationships/hyperlink" Target="https://bowling.lexerbowling.com/bowlingdemeyrin/ligueinternationale2023-2024-27/pl07C.htm" TargetMode="External"/><Relationship Id="rId31" Type="http://schemas.openxmlformats.org/officeDocument/2006/relationships/hyperlink" Target="https://bowling.lexerbowling.com/bowlingdemeyrin/ligueinternationale2023-2024-27/pl030.htm" TargetMode="External"/><Relationship Id="rId44" Type="http://schemas.openxmlformats.org/officeDocument/2006/relationships/hyperlink" Target="https://bowling.lexerbowling.com/bowlingdemeyrin/ligueinternationale2023-2024-27/pl070.htm" TargetMode="External"/><Relationship Id="rId52" Type="http://schemas.openxmlformats.org/officeDocument/2006/relationships/hyperlink" Target="https://bowling.lexerbowling.com/bowlingdemeyrin/ligueinternationale2023-2024-27/pl009.htm" TargetMode="External"/><Relationship Id="rId60" Type="http://schemas.openxmlformats.org/officeDocument/2006/relationships/hyperlink" Target="https://bowling.lexerbowling.com/bowlingdemeyrin/ligueinternationale2023-2024-27/pl054.htm" TargetMode="External"/><Relationship Id="rId65" Type="http://schemas.openxmlformats.org/officeDocument/2006/relationships/hyperlink" Target="https://bowling.lexerbowling.com/bowlingdemeyrin/ligueinternationale2023-2024-27/pl048.htm" TargetMode="External"/><Relationship Id="rId73" Type="http://schemas.openxmlformats.org/officeDocument/2006/relationships/hyperlink" Target="https://bowling.lexerbowling.com/bowlingdemeyrin/ligueinternationale2023-2024-27/pl049.htm" TargetMode="External"/><Relationship Id="rId78" Type="http://schemas.openxmlformats.org/officeDocument/2006/relationships/hyperlink" Target="https://bowling.lexerbowling.com/bowlingdemeyrin/ligueinternationale2023-2024-27/pl05D.htm" TargetMode="External"/><Relationship Id="rId81" Type="http://schemas.openxmlformats.org/officeDocument/2006/relationships/hyperlink" Target="https://bowling.lexerbowling.com/bowlingdemeyrin/ligueinternationale2023-2024-27/pl039.htm" TargetMode="External"/><Relationship Id="rId4" Type="http://schemas.openxmlformats.org/officeDocument/2006/relationships/hyperlink" Target="https://bowling.lexerbowling.com/bowlingdemeyrin/ligueinternationale2023-2024-27/pl02C.htm" TargetMode="External"/><Relationship Id="rId9" Type="http://schemas.openxmlformats.org/officeDocument/2006/relationships/hyperlink" Target="https://bowling.lexerbowling.com/bowlingdemeyrin/ligueinternationale2023-2024-27/pl04F.htm" TargetMode="External"/><Relationship Id="rId14" Type="http://schemas.openxmlformats.org/officeDocument/2006/relationships/hyperlink" Target="https://bowling.lexerbowling.com/bowlingdemeyrin/ligueinternationale2023-2024-27/pl007.htm" TargetMode="External"/><Relationship Id="rId22" Type="http://schemas.openxmlformats.org/officeDocument/2006/relationships/hyperlink" Target="https://bowling.lexerbowling.com/bowlingdemeyrin/ligueinternationale2023-2024-27/pl01A.htm" TargetMode="External"/><Relationship Id="rId27" Type="http://schemas.openxmlformats.org/officeDocument/2006/relationships/hyperlink" Target="https://bowling.lexerbowling.com/bowlingdemeyrin/ligueinternationale2023-2024-27/pl063.htm" TargetMode="External"/><Relationship Id="rId30" Type="http://schemas.openxmlformats.org/officeDocument/2006/relationships/hyperlink" Target="https://bowling.lexerbowling.com/bowlingdemeyrin/ligueinternationale2023-2024-27/pl018.htm" TargetMode="External"/><Relationship Id="rId35" Type="http://schemas.openxmlformats.org/officeDocument/2006/relationships/hyperlink" Target="https://bowling.lexerbowling.com/bowlingdemeyrin/ligueinternationale2023-2024-27/pl019.htm" TargetMode="External"/><Relationship Id="rId43" Type="http://schemas.openxmlformats.org/officeDocument/2006/relationships/hyperlink" Target="https://bowling.lexerbowling.com/bowlingdemeyrin/ligueinternationale2023-2024-27/pl074.htm" TargetMode="External"/><Relationship Id="rId48" Type="http://schemas.openxmlformats.org/officeDocument/2006/relationships/hyperlink" Target="https://bowling.lexerbowling.com/bowlingdemeyrin/ligueinternationale2023-2024-27/pl07C.htm" TargetMode="External"/><Relationship Id="rId56" Type="http://schemas.openxmlformats.org/officeDocument/2006/relationships/hyperlink" Target="https://bowling.lexerbowling.com/bowlingdemeyrin/ligueinternationale2023-2024-27/pl07C.htm" TargetMode="External"/><Relationship Id="rId64" Type="http://schemas.openxmlformats.org/officeDocument/2006/relationships/hyperlink" Target="https://bowling.lexerbowling.com/bowlingdemeyrin/ligueinternationale2023-2024-27/pl00C.htm" TargetMode="External"/><Relationship Id="rId69" Type="http://schemas.openxmlformats.org/officeDocument/2006/relationships/hyperlink" Target="https://bowling.lexerbowling.com/bowlingdemeyrin/ligueinternationale2023-2024-27/pl021.htm" TargetMode="External"/><Relationship Id="rId77" Type="http://schemas.openxmlformats.org/officeDocument/2006/relationships/hyperlink" Target="https://bowling.lexerbowling.com/bowlingdemeyrin/ligueinternationale2023-2024-27/pl009.htm" TargetMode="External"/><Relationship Id="rId8" Type="http://schemas.openxmlformats.org/officeDocument/2006/relationships/hyperlink" Target="https://bowling.lexerbowling.com/bowlingdemeyrin/ligueinternationale2023-2024-27/pl030.htm" TargetMode="External"/><Relationship Id="rId51" Type="http://schemas.openxmlformats.org/officeDocument/2006/relationships/hyperlink" Target="https://bowling.lexerbowling.com/bowlingdemeyrin/ligueinternationale2023-2024-27/pl022.htm" TargetMode="External"/><Relationship Id="rId72" Type="http://schemas.openxmlformats.org/officeDocument/2006/relationships/hyperlink" Target="https://bowling.lexerbowling.com/bowlingdemeyrin/ligueinternationale2023-2024-27/pl03E.htm" TargetMode="External"/><Relationship Id="rId80" Type="http://schemas.openxmlformats.org/officeDocument/2006/relationships/hyperlink" Target="https://bowling.lexerbowling.com/bowlingdemeyrin/ligueinternationale2023-2024-27/pl03F.htm" TargetMode="External"/><Relationship Id="rId3" Type="http://schemas.openxmlformats.org/officeDocument/2006/relationships/hyperlink" Target="https://bowling.lexerbowling.com/bowlingdemeyrin/ligueinternationale2023-2024-27/pl069.htm" TargetMode="External"/><Relationship Id="rId12" Type="http://schemas.openxmlformats.org/officeDocument/2006/relationships/hyperlink" Target="https://bowling.lexerbowling.com/bowlingdemeyrin/ligueinternationale2023-2024-27/pl061.htm" TargetMode="External"/><Relationship Id="rId17" Type="http://schemas.openxmlformats.org/officeDocument/2006/relationships/hyperlink" Target="https://bowling.lexerbowling.com/bowlingdemeyrin/ligueinternationale2023-2024-27/pl049.htm" TargetMode="External"/><Relationship Id="rId25" Type="http://schemas.openxmlformats.org/officeDocument/2006/relationships/hyperlink" Target="https://bowling.lexerbowling.com/bowlingdemeyrin/ligueinternationale2023-2024-27/pl009.htm" TargetMode="External"/><Relationship Id="rId33" Type="http://schemas.openxmlformats.org/officeDocument/2006/relationships/hyperlink" Target="https://bowling.lexerbowling.com/bowlingdemeyrin/ligueinternationale2023-2024-27/pl08D.htm" TargetMode="External"/><Relationship Id="rId38" Type="http://schemas.openxmlformats.org/officeDocument/2006/relationships/hyperlink" Target="https://bowling.lexerbowling.com/bowlingdemeyrin/ligueinternationale2023-2024-27/pl049.htm" TargetMode="External"/><Relationship Id="rId46" Type="http://schemas.openxmlformats.org/officeDocument/2006/relationships/hyperlink" Target="https://bowling.lexerbowling.com/bowlingdemeyrin/ligueinternationale2023-2024-27/pl01A.htm" TargetMode="External"/><Relationship Id="rId59" Type="http://schemas.openxmlformats.org/officeDocument/2006/relationships/hyperlink" Target="https://bowling.lexerbowling.com/bowlingdemeyrin/ligueinternationale2023-2024-27/pl01E.htm" TargetMode="External"/><Relationship Id="rId67" Type="http://schemas.openxmlformats.org/officeDocument/2006/relationships/hyperlink" Target="https://bowling.lexerbowling.com/bowlingdemeyrin/ligueinternationale2023-2024-27/pl070.htm" TargetMode="External"/><Relationship Id="rId20" Type="http://schemas.openxmlformats.org/officeDocument/2006/relationships/hyperlink" Target="https://bowling.lexerbowling.com/bowlingdemeyrin/ligueinternationale2023-2024-27/pl071.htm" TargetMode="External"/><Relationship Id="rId41" Type="http://schemas.openxmlformats.org/officeDocument/2006/relationships/hyperlink" Target="https://bowling.lexerbowling.com/bowlingdemeyrin/ligueinternationale2023-2024-27/pl054.htm" TargetMode="External"/><Relationship Id="rId54" Type="http://schemas.openxmlformats.org/officeDocument/2006/relationships/hyperlink" Target="https://bowling.lexerbowling.com/bowlingdemeyrin/ligueinternationale2023-2024-27/pl00B.htm" TargetMode="External"/><Relationship Id="rId62" Type="http://schemas.openxmlformats.org/officeDocument/2006/relationships/hyperlink" Target="https://bowling.lexerbowling.com/bowlingdemeyrin/ligueinternationale2023-2024-27/pl069.htm" TargetMode="External"/><Relationship Id="rId70" Type="http://schemas.openxmlformats.org/officeDocument/2006/relationships/hyperlink" Target="https://bowling.lexerbowling.com/bowlingdemeyrin/ligueinternationale2023-2024-27/pl018.htm" TargetMode="External"/><Relationship Id="rId75" Type="http://schemas.openxmlformats.org/officeDocument/2006/relationships/hyperlink" Target="https://bowling.lexerbowling.com/bowlingdemeyrin/ligueinternationale2023-2024-27/pl03B.htm" TargetMode="External"/><Relationship Id="rId1" Type="http://schemas.openxmlformats.org/officeDocument/2006/relationships/hyperlink" Target="https://bowling.lexerbowling.com/bowlingdemeyrin/ligueinternationale2023-2024-27/pl048.htm" TargetMode="External"/><Relationship Id="rId6" Type="http://schemas.openxmlformats.org/officeDocument/2006/relationships/hyperlink" Target="https://bowling.lexerbowling.com/bowlingdemeyrin/ligueinternationale2023-2024-27/pl03B.htm" TargetMode="External"/><Relationship Id="rId15" Type="http://schemas.openxmlformats.org/officeDocument/2006/relationships/hyperlink" Target="https://bowling.lexerbowling.com/bowlingdemeyrin/ligueinternationale2023-2024-27/pl03E.htm" TargetMode="External"/><Relationship Id="rId23" Type="http://schemas.openxmlformats.org/officeDocument/2006/relationships/hyperlink" Target="https://bowling.lexerbowling.com/bowlingdemeyrin/ligueinternationale2023-2024-27/pl05D.htm" TargetMode="External"/><Relationship Id="rId28" Type="http://schemas.openxmlformats.org/officeDocument/2006/relationships/hyperlink" Target="https://bowling.lexerbowling.com/bowlingdemeyrin/ligueinternationale2023-2024-27/pl03A.htm" TargetMode="External"/><Relationship Id="rId36" Type="http://schemas.openxmlformats.org/officeDocument/2006/relationships/hyperlink" Target="https://bowling.lexerbowling.com/bowlingdemeyrin/ligueinternationale2023-2024-27/pl091.htm" TargetMode="External"/><Relationship Id="rId49" Type="http://schemas.openxmlformats.org/officeDocument/2006/relationships/hyperlink" Target="https://bowling.lexerbowling.com/bowlingdemeyrin/ligueinternationale2023-2024-27/pl06E.htm" TargetMode="External"/><Relationship Id="rId57" Type="http://schemas.openxmlformats.org/officeDocument/2006/relationships/hyperlink" Target="https://bowling.lexerbowling.com/bowlingdemeyrin/ligueinternationale2023-2024-27/pl074.htm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meyrin/ligueinternationale2023-2024-27/pl02E.htm" TargetMode="External"/><Relationship Id="rId21" Type="http://schemas.openxmlformats.org/officeDocument/2006/relationships/hyperlink" Target="https://bowling.lexerbowling.com/bowlingdemeyrin/ligueinternationale2023-2024-27/pl03B.htm" TargetMode="External"/><Relationship Id="rId42" Type="http://schemas.openxmlformats.org/officeDocument/2006/relationships/hyperlink" Target="https://bowling.lexerbowling.com/bowlingdemeyrin/ligueinternationale2023-2024-27/pl090.htm" TargetMode="External"/><Relationship Id="rId63" Type="http://schemas.openxmlformats.org/officeDocument/2006/relationships/hyperlink" Target="https://bowling.lexerbowling.com/bowlingdemeyrin/ligueinternationale2023-2024-27/pl01E.htm" TargetMode="External"/><Relationship Id="rId84" Type="http://schemas.openxmlformats.org/officeDocument/2006/relationships/hyperlink" Target="https://bowling.lexerbowling.com/bowlingdemeyrin/ligueinternationale2023-2024-27/pl01E.htm" TargetMode="External"/><Relationship Id="rId138" Type="http://schemas.openxmlformats.org/officeDocument/2006/relationships/hyperlink" Target="https://bowling.lexerbowling.com/bowlingdemeyrin/ligueinternationale2023-2024-27/pl02C.htm" TargetMode="External"/><Relationship Id="rId159" Type="http://schemas.openxmlformats.org/officeDocument/2006/relationships/hyperlink" Target="https://bowling.lexerbowling.com/bowlingdemeyrin/ligueinternationale2023-2024-27/pl072.htm" TargetMode="External"/><Relationship Id="rId170" Type="http://schemas.openxmlformats.org/officeDocument/2006/relationships/hyperlink" Target="https://bowling.lexerbowling.com/bowlingdemeyrin/ligueinternationale2023-2024-27/pl02E.htm" TargetMode="External"/><Relationship Id="rId191" Type="http://schemas.openxmlformats.org/officeDocument/2006/relationships/hyperlink" Target="https://bowling.lexerbowling.com/bowlingdemeyrin/ligueinternationale2023-2024-27/pl069.htm" TargetMode="External"/><Relationship Id="rId205" Type="http://schemas.openxmlformats.org/officeDocument/2006/relationships/hyperlink" Target="https://bowling.lexerbowling.com/bowlingdemeyrin/ligueinternationale2023-2024-27/pl061.htm" TargetMode="External"/><Relationship Id="rId107" Type="http://schemas.openxmlformats.org/officeDocument/2006/relationships/hyperlink" Target="https://bowling.lexerbowling.com/bowlingdemeyrin/ligueinternationale2023-2024-27/pl03F.htm" TargetMode="External"/><Relationship Id="rId11" Type="http://schemas.openxmlformats.org/officeDocument/2006/relationships/hyperlink" Target="https://bowling.lexerbowling.com/bowlingdemeyrin/ligueinternationale2023-2024-27/pl07C.htm" TargetMode="External"/><Relationship Id="rId32" Type="http://schemas.openxmlformats.org/officeDocument/2006/relationships/hyperlink" Target="https://bowling.lexerbowling.com/bowlingdemeyrin/ligueinternationale2023-2024-27/pl03B.htm" TargetMode="External"/><Relationship Id="rId53" Type="http://schemas.openxmlformats.org/officeDocument/2006/relationships/hyperlink" Target="https://bowling.lexerbowling.com/bowlingdemeyrin/ligueinternationale2023-2024-27/pl018.htm" TargetMode="External"/><Relationship Id="rId74" Type="http://schemas.openxmlformats.org/officeDocument/2006/relationships/hyperlink" Target="https://bowling.lexerbowling.com/bowlingdemeyrin/ligueinternationale2023-2024-27/pl094.htm" TargetMode="External"/><Relationship Id="rId128" Type="http://schemas.openxmlformats.org/officeDocument/2006/relationships/hyperlink" Target="https://bowling.lexerbowling.com/bowlingdemeyrin/ligueinternationale2023-2024-27/pl009.htm" TargetMode="External"/><Relationship Id="rId149" Type="http://schemas.openxmlformats.org/officeDocument/2006/relationships/hyperlink" Target="https://bowling.lexerbowling.com/bowlingdemeyrin/ligueinternationale2023-2024-27/pl028.htm" TargetMode="External"/><Relationship Id="rId5" Type="http://schemas.openxmlformats.org/officeDocument/2006/relationships/hyperlink" Target="https://bowling.lexerbowling.com/bowlingdemeyrin/ligueinternationale2023-2024-27/pl06F.htm" TargetMode="External"/><Relationship Id="rId90" Type="http://schemas.openxmlformats.org/officeDocument/2006/relationships/hyperlink" Target="https://bowling.lexerbowling.com/bowlingdemeyrin/ligueinternationale2023-2024-27/pl019.htm" TargetMode="External"/><Relationship Id="rId95" Type="http://schemas.openxmlformats.org/officeDocument/2006/relationships/hyperlink" Target="https://bowling.lexerbowling.com/bowlingdemeyrin/ligueinternationale2023-2024-27/pl049.htm" TargetMode="External"/><Relationship Id="rId160" Type="http://schemas.openxmlformats.org/officeDocument/2006/relationships/hyperlink" Target="https://bowling.lexerbowling.com/bowlingdemeyrin/ligueinternationale2023-2024-27/pl022.htm" TargetMode="External"/><Relationship Id="rId165" Type="http://schemas.openxmlformats.org/officeDocument/2006/relationships/hyperlink" Target="https://bowling.lexerbowling.com/bowlingdemeyrin/ligueinternationale2023-2024-27/pl07C.htm" TargetMode="External"/><Relationship Id="rId181" Type="http://schemas.openxmlformats.org/officeDocument/2006/relationships/hyperlink" Target="https://bowling.lexerbowling.com/bowlingdemeyrin/ligueinternationale2023-2024-27/pl011.htm" TargetMode="External"/><Relationship Id="rId186" Type="http://schemas.openxmlformats.org/officeDocument/2006/relationships/hyperlink" Target="https://bowling.lexerbowling.com/bowlingdemeyrin/ligueinternationale2023-2024-27/pl022.htm" TargetMode="External"/><Relationship Id="rId216" Type="http://schemas.openxmlformats.org/officeDocument/2006/relationships/hyperlink" Target="https://bowling.lexerbowling.com/bowlingdemeyrin/ligueinternationale2023-2024-27/pl063.htm" TargetMode="External"/><Relationship Id="rId211" Type="http://schemas.openxmlformats.org/officeDocument/2006/relationships/hyperlink" Target="https://bowling.lexerbowling.com/bowlingdemeyrin/ligueinternationale2023-2024-27/pl024.htm" TargetMode="External"/><Relationship Id="rId22" Type="http://schemas.openxmlformats.org/officeDocument/2006/relationships/hyperlink" Target="https://bowling.lexerbowling.com/bowlingdemeyrin/ligueinternationale2023-2024-27/pl072.htm" TargetMode="External"/><Relationship Id="rId27" Type="http://schemas.openxmlformats.org/officeDocument/2006/relationships/hyperlink" Target="https://bowling.lexerbowling.com/bowlingdemeyrin/ligueinternationale2023-2024-27/pl039.htm" TargetMode="External"/><Relationship Id="rId43" Type="http://schemas.openxmlformats.org/officeDocument/2006/relationships/hyperlink" Target="https://bowling.lexerbowling.com/bowlingdemeyrin/ligueinternationale2023-2024-27/pl049.htm" TargetMode="External"/><Relationship Id="rId48" Type="http://schemas.openxmlformats.org/officeDocument/2006/relationships/hyperlink" Target="https://bowling.lexerbowling.com/bowlingdemeyrin/ligueinternationale2023-2024-27/pl069.htm" TargetMode="External"/><Relationship Id="rId64" Type="http://schemas.openxmlformats.org/officeDocument/2006/relationships/hyperlink" Target="https://bowling.lexerbowling.com/bowlingdemeyrin/ligueinternationale2023-2024-27/pl00C.htm" TargetMode="External"/><Relationship Id="rId69" Type="http://schemas.openxmlformats.org/officeDocument/2006/relationships/hyperlink" Target="https://bowling.lexerbowling.com/bowlingdemeyrin/ligueinternationale2023-2024-27/pl05D.htm" TargetMode="External"/><Relationship Id="rId113" Type="http://schemas.openxmlformats.org/officeDocument/2006/relationships/hyperlink" Target="https://bowling.lexerbowling.com/bowlingdemeyrin/ligueinternationale2023-2024-27/pl030.htm" TargetMode="External"/><Relationship Id="rId118" Type="http://schemas.openxmlformats.org/officeDocument/2006/relationships/hyperlink" Target="https://bowling.lexerbowling.com/bowlingdemeyrin/ligueinternationale2023-2024-27/pl018.htm" TargetMode="External"/><Relationship Id="rId134" Type="http://schemas.openxmlformats.org/officeDocument/2006/relationships/hyperlink" Target="https://bowling.lexerbowling.com/bowlingdemeyrin/ligueinternationale2023-2024-27/pl019.htm" TargetMode="External"/><Relationship Id="rId139" Type="http://schemas.openxmlformats.org/officeDocument/2006/relationships/hyperlink" Target="https://bowling.lexerbowling.com/bowlingdemeyrin/ligueinternationale2023-2024-27/pl03B.htm" TargetMode="External"/><Relationship Id="rId80" Type="http://schemas.openxmlformats.org/officeDocument/2006/relationships/hyperlink" Target="https://bowling.lexerbowling.com/bowlingdemeyrin/ligueinternationale2023-2024-27/pl06E.htm" TargetMode="External"/><Relationship Id="rId85" Type="http://schemas.openxmlformats.org/officeDocument/2006/relationships/hyperlink" Target="https://bowling.lexerbowling.com/bowlingdemeyrin/ligueinternationale2023-2024-27/pl00C.htm" TargetMode="External"/><Relationship Id="rId150" Type="http://schemas.openxmlformats.org/officeDocument/2006/relationships/hyperlink" Target="https://bowling.lexerbowling.com/bowlingdemeyrin/ligueinternationale2023-2024-27/pl071.htm" TargetMode="External"/><Relationship Id="rId155" Type="http://schemas.openxmlformats.org/officeDocument/2006/relationships/hyperlink" Target="https://bowling.lexerbowling.com/bowlingdemeyrin/ligueinternationale2023-2024-27/pl049.htm" TargetMode="External"/><Relationship Id="rId171" Type="http://schemas.openxmlformats.org/officeDocument/2006/relationships/hyperlink" Target="https://bowling.lexerbowling.com/bowlingdemeyrin/ligueinternationale2023-2024-27/pl06F.htm" TargetMode="External"/><Relationship Id="rId176" Type="http://schemas.openxmlformats.org/officeDocument/2006/relationships/hyperlink" Target="https://bowling.lexerbowling.com/bowlingdemeyrin/ligueinternationale2023-2024-27/pl04F.htm" TargetMode="External"/><Relationship Id="rId192" Type="http://schemas.openxmlformats.org/officeDocument/2006/relationships/hyperlink" Target="https://bowling.lexerbowling.com/bowlingdemeyrin/ligueinternationale2023-2024-27/pl01E.htm" TargetMode="External"/><Relationship Id="rId197" Type="http://schemas.openxmlformats.org/officeDocument/2006/relationships/hyperlink" Target="https://bowling.lexerbowling.com/bowlingdemeyrin/ligueinternationale2023-2024-27/pl047.htm" TargetMode="External"/><Relationship Id="rId206" Type="http://schemas.openxmlformats.org/officeDocument/2006/relationships/hyperlink" Target="https://bowling.lexerbowling.com/bowlingdemeyrin/ligueinternationale2023-2024-27/pl030.htm" TargetMode="External"/><Relationship Id="rId201" Type="http://schemas.openxmlformats.org/officeDocument/2006/relationships/hyperlink" Target="https://bowling.lexerbowling.com/bowlingdemeyrin/ligueinternationale2023-2024-27/pl070.htm" TargetMode="External"/><Relationship Id="rId12" Type="http://schemas.openxmlformats.org/officeDocument/2006/relationships/hyperlink" Target="https://bowling.lexerbowling.com/bowlingdemeyrin/ligueinternationale2023-2024-27/pl010.htm" TargetMode="External"/><Relationship Id="rId17" Type="http://schemas.openxmlformats.org/officeDocument/2006/relationships/hyperlink" Target="https://bowling.lexerbowling.com/bowlingdemeyrin/ligueinternationale2023-2024-27/pl094.htm" TargetMode="External"/><Relationship Id="rId33" Type="http://schemas.openxmlformats.org/officeDocument/2006/relationships/hyperlink" Target="https://bowling.lexerbowling.com/bowlingdemeyrin/ligueinternationale2023-2024-27/pl019.htm" TargetMode="External"/><Relationship Id="rId38" Type="http://schemas.openxmlformats.org/officeDocument/2006/relationships/hyperlink" Target="https://bowling.lexerbowling.com/bowlingdemeyrin/ligueinternationale2023-2024-27/pl047.htm" TargetMode="External"/><Relationship Id="rId59" Type="http://schemas.openxmlformats.org/officeDocument/2006/relationships/hyperlink" Target="https://bowling.lexerbowling.com/bowlingdemeyrin/ligueinternationale2023-2024-27/pl018.htm" TargetMode="External"/><Relationship Id="rId103" Type="http://schemas.openxmlformats.org/officeDocument/2006/relationships/hyperlink" Target="https://bowling.lexerbowling.com/bowlingdemeyrin/ligueinternationale2023-2024-27/pl018.htm" TargetMode="External"/><Relationship Id="rId108" Type="http://schemas.openxmlformats.org/officeDocument/2006/relationships/hyperlink" Target="https://bowling.lexerbowling.com/bowlingdemeyrin/ligueinternationale2023-2024-27/pl00B.htm" TargetMode="External"/><Relationship Id="rId124" Type="http://schemas.openxmlformats.org/officeDocument/2006/relationships/hyperlink" Target="https://bowling.lexerbowling.com/bowlingdemeyrin/ligueinternationale2023-2024-27/pl04F.htm" TargetMode="External"/><Relationship Id="rId129" Type="http://schemas.openxmlformats.org/officeDocument/2006/relationships/hyperlink" Target="https://bowling.lexerbowling.com/bowlingdemeyrin/ligueinternationale2023-2024-27/pl072.htm" TargetMode="External"/><Relationship Id="rId54" Type="http://schemas.openxmlformats.org/officeDocument/2006/relationships/hyperlink" Target="https://bowling.lexerbowling.com/bowlingdemeyrin/ligueinternationale2023-2024-27/pl028.htm" TargetMode="External"/><Relationship Id="rId70" Type="http://schemas.openxmlformats.org/officeDocument/2006/relationships/hyperlink" Target="https://bowling.lexerbowling.com/bowlingdemeyrin/ligueinternationale2023-2024-27/pl030.htm" TargetMode="External"/><Relationship Id="rId75" Type="http://schemas.openxmlformats.org/officeDocument/2006/relationships/hyperlink" Target="https://bowling.lexerbowling.com/bowlingdemeyrin/ligueinternationale2023-2024-27/pl028.htm" TargetMode="External"/><Relationship Id="rId91" Type="http://schemas.openxmlformats.org/officeDocument/2006/relationships/hyperlink" Target="https://bowling.lexerbowling.com/bowlingdemeyrin/ligueinternationale2023-2024-27/pl05D.htm" TargetMode="External"/><Relationship Id="rId96" Type="http://schemas.openxmlformats.org/officeDocument/2006/relationships/hyperlink" Target="https://bowling.lexerbowling.com/bowlingdemeyrin/ligueinternationale2023-2024-27/pl08D.htm" TargetMode="External"/><Relationship Id="rId140" Type="http://schemas.openxmlformats.org/officeDocument/2006/relationships/hyperlink" Target="https://bowling.lexerbowling.com/bowlingdemeyrin/ligueinternationale2023-2024-27/pl01E.htm" TargetMode="External"/><Relationship Id="rId145" Type="http://schemas.openxmlformats.org/officeDocument/2006/relationships/hyperlink" Target="https://bowling.lexerbowling.com/bowlingdemeyrin/ligueinternationale2023-2024-27/pl030.htm" TargetMode="External"/><Relationship Id="rId161" Type="http://schemas.openxmlformats.org/officeDocument/2006/relationships/hyperlink" Target="https://bowling.lexerbowling.com/bowlingdemeyrin/ligueinternationale2023-2024-27/pl08F.htm" TargetMode="External"/><Relationship Id="rId166" Type="http://schemas.openxmlformats.org/officeDocument/2006/relationships/hyperlink" Target="https://bowling.lexerbowling.com/bowlingdemeyrin/ligueinternationale2023-2024-27/pl062.htm" TargetMode="External"/><Relationship Id="rId182" Type="http://schemas.openxmlformats.org/officeDocument/2006/relationships/hyperlink" Target="https://bowling.lexerbowling.com/bowlingdemeyrin/ligueinternationale2023-2024-27/pl02C.htm" TargetMode="External"/><Relationship Id="rId187" Type="http://schemas.openxmlformats.org/officeDocument/2006/relationships/hyperlink" Target="https://bowling.lexerbowling.com/bowlingdemeyrin/ligueinternationale2023-2024-27/pl01A.htm" TargetMode="External"/><Relationship Id="rId217" Type="http://schemas.openxmlformats.org/officeDocument/2006/relationships/printerSettings" Target="../printerSettings/printerSettings5.bin"/><Relationship Id="rId1" Type="http://schemas.openxmlformats.org/officeDocument/2006/relationships/hyperlink" Target="https://bowling.lexerbowling.com/bowlingdemeyrin/ligueinternationale2023-2024-27/pl018.htm" TargetMode="External"/><Relationship Id="rId6" Type="http://schemas.openxmlformats.org/officeDocument/2006/relationships/hyperlink" Target="https://bowling.lexerbowling.com/bowlingdemeyrin/ligueinternationale2023-2024-27/pl069.htm" TargetMode="External"/><Relationship Id="rId212" Type="http://schemas.openxmlformats.org/officeDocument/2006/relationships/hyperlink" Target="https://bowling.lexerbowling.com/bowlingdemeyrin/ligueinternationale2023-2024-27/pl022.htm" TargetMode="External"/><Relationship Id="rId23" Type="http://schemas.openxmlformats.org/officeDocument/2006/relationships/hyperlink" Target="https://bowling.lexerbowling.com/bowlingdemeyrin/ligueinternationale2023-2024-27/pl01A.htm" TargetMode="External"/><Relationship Id="rId28" Type="http://schemas.openxmlformats.org/officeDocument/2006/relationships/hyperlink" Target="https://bowling.lexerbowling.com/bowlingdemeyrin/ligueinternationale2023-2024-27/pl00B.htm" TargetMode="External"/><Relationship Id="rId49" Type="http://schemas.openxmlformats.org/officeDocument/2006/relationships/hyperlink" Target="https://bowling.lexerbowling.com/bowlingdemeyrin/ligueinternationale2023-2024-27/pl007.htm" TargetMode="External"/><Relationship Id="rId114" Type="http://schemas.openxmlformats.org/officeDocument/2006/relationships/hyperlink" Target="https://bowling.lexerbowling.com/bowlingdemeyrin/ligueinternationale2023-2024-27/pl007.htm" TargetMode="External"/><Relationship Id="rId119" Type="http://schemas.openxmlformats.org/officeDocument/2006/relationships/hyperlink" Target="https://bowling.lexerbowling.com/bowlingdemeyrin/ligueinternationale2023-2024-27/pl00C.htm" TargetMode="External"/><Relationship Id="rId44" Type="http://schemas.openxmlformats.org/officeDocument/2006/relationships/hyperlink" Target="https://bowling.lexerbowling.com/bowlingdemeyrin/ligueinternationale2023-2024-27/pl02E.htm" TargetMode="External"/><Relationship Id="rId60" Type="http://schemas.openxmlformats.org/officeDocument/2006/relationships/hyperlink" Target="https://bowling.lexerbowling.com/bowlingdemeyrin/ligueinternationale2023-2024-27/pl048.htm" TargetMode="External"/><Relationship Id="rId65" Type="http://schemas.openxmlformats.org/officeDocument/2006/relationships/hyperlink" Target="https://bowling.lexerbowling.com/bowlingdemeyrin/ligueinternationale2023-2024-27/pl03E.htm" TargetMode="External"/><Relationship Id="rId81" Type="http://schemas.openxmlformats.org/officeDocument/2006/relationships/hyperlink" Target="https://bowling.lexerbowling.com/bowlingdemeyrin/ligueinternationale2023-2024-27/pl03F.htm" TargetMode="External"/><Relationship Id="rId86" Type="http://schemas.openxmlformats.org/officeDocument/2006/relationships/hyperlink" Target="https://bowling.lexerbowling.com/bowlingdemeyrin/ligueinternationale2023-2024-27/pl024.htm" TargetMode="External"/><Relationship Id="rId130" Type="http://schemas.openxmlformats.org/officeDocument/2006/relationships/hyperlink" Target="https://bowling.lexerbowling.com/bowlingdemeyrin/ligueinternationale2023-2024-27/pl074.htm" TargetMode="External"/><Relationship Id="rId135" Type="http://schemas.openxmlformats.org/officeDocument/2006/relationships/hyperlink" Target="https://bowling.lexerbowling.com/bowlingdemeyrin/ligueinternationale2023-2024-27/pl063.htm" TargetMode="External"/><Relationship Id="rId151" Type="http://schemas.openxmlformats.org/officeDocument/2006/relationships/hyperlink" Target="https://bowling.lexerbowling.com/bowlingdemeyrin/ligueinternationale2023-2024-27/pl070.htm" TargetMode="External"/><Relationship Id="rId156" Type="http://schemas.openxmlformats.org/officeDocument/2006/relationships/hyperlink" Target="https://bowling.lexerbowling.com/bowlingdemeyrin/ligueinternationale2023-2024-27/pl024.htm" TargetMode="External"/><Relationship Id="rId177" Type="http://schemas.openxmlformats.org/officeDocument/2006/relationships/hyperlink" Target="https://bowling.lexerbowling.com/bowlingdemeyrin/ligueinternationale2023-2024-27/pl049.htm" TargetMode="External"/><Relationship Id="rId198" Type="http://schemas.openxmlformats.org/officeDocument/2006/relationships/hyperlink" Target="https://bowling.lexerbowling.com/bowlingdemeyrin/ligueinternationale2023-2024-27/pl062.htm" TargetMode="External"/><Relationship Id="rId172" Type="http://schemas.openxmlformats.org/officeDocument/2006/relationships/hyperlink" Target="https://bowling.lexerbowling.com/bowlingdemeyrin/ligueinternationale2023-2024-27/pl024.htm" TargetMode="External"/><Relationship Id="rId193" Type="http://schemas.openxmlformats.org/officeDocument/2006/relationships/hyperlink" Target="https://bowling.lexerbowling.com/bowlingdemeyrin/ligueinternationale2023-2024-27/pl07A.htm" TargetMode="External"/><Relationship Id="rId202" Type="http://schemas.openxmlformats.org/officeDocument/2006/relationships/hyperlink" Target="https://bowling.lexerbowling.com/bowlingdemeyrin/ligueinternationale2023-2024-27/pl074.htm" TargetMode="External"/><Relationship Id="rId207" Type="http://schemas.openxmlformats.org/officeDocument/2006/relationships/hyperlink" Target="https://bowling.lexerbowling.com/bowlingdemeyrin/ligueinternationale2023-2024-27/pl05D.htm" TargetMode="External"/><Relationship Id="rId13" Type="http://schemas.openxmlformats.org/officeDocument/2006/relationships/hyperlink" Target="https://bowling.lexerbowling.com/bowlingdemeyrin/ligueinternationale2023-2024-27/pl05D.htm" TargetMode="External"/><Relationship Id="rId18" Type="http://schemas.openxmlformats.org/officeDocument/2006/relationships/hyperlink" Target="https://bowling.lexerbowling.com/bowlingdemeyrin/ligueinternationale2023-2024-27/pl054.htm" TargetMode="External"/><Relationship Id="rId39" Type="http://schemas.openxmlformats.org/officeDocument/2006/relationships/hyperlink" Target="https://bowling.lexerbowling.com/bowlingdemeyrin/ligueinternationale2023-2024-27/pl071.htm" TargetMode="External"/><Relationship Id="rId109" Type="http://schemas.openxmlformats.org/officeDocument/2006/relationships/hyperlink" Target="https://bowling.lexerbowling.com/bowlingdemeyrin/ligueinternationale2023-2024-27/pl090.htm" TargetMode="External"/><Relationship Id="rId34" Type="http://schemas.openxmlformats.org/officeDocument/2006/relationships/hyperlink" Target="https://bowling.lexerbowling.com/bowlingdemeyrin/ligueinternationale2023-2024-27/pl070.htm" TargetMode="External"/><Relationship Id="rId50" Type="http://schemas.openxmlformats.org/officeDocument/2006/relationships/hyperlink" Target="https://bowling.lexerbowling.com/bowlingdemeyrin/ligueinternationale2023-2024-27/pl07C.htm" TargetMode="External"/><Relationship Id="rId55" Type="http://schemas.openxmlformats.org/officeDocument/2006/relationships/hyperlink" Target="https://bowling.lexerbowling.com/bowlingdemeyrin/ligueinternationale2023-2024-27/pl02E.htm" TargetMode="External"/><Relationship Id="rId76" Type="http://schemas.openxmlformats.org/officeDocument/2006/relationships/hyperlink" Target="https://bowling.lexerbowling.com/bowlingdemeyrin/ligueinternationale2023-2024-27/pl070.htm" TargetMode="External"/><Relationship Id="rId97" Type="http://schemas.openxmlformats.org/officeDocument/2006/relationships/hyperlink" Target="https://bowling.lexerbowling.com/bowlingdemeyrin/ligueinternationale2023-2024-27/pl009.htm" TargetMode="External"/><Relationship Id="rId104" Type="http://schemas.openxmlformats.org/officeDocument/2006/relationships/hyperlink" Target="https://bowling.lexerbowling.com/bowlingdemeyrin/ligueinternationale2023-2024-27/pl04F.htm" TargetMode="External"/><Relationship Id="rId120" Type="http://schemas.openxmlformats.org/officeDocument/2006/relationships/hyperlink" Target="https://bowling.lexerbowling.com/bowlingdemeyrin/ligueinternationale2023-2024-27/pl048.htm" TargetMode="External"/><Relationship Id="rId125" Type="http://schemas.openxmlformats.org/officeDocument/2006/relationships/hyperlink" Target="https://bowling.lexerbowling.com/bowlingdemeyrin/ligueinternationale2023-2024-27/pl071.htm" TargetMode="External"/><Relationship Id="rId141" Type="http://schemas.openxmlformats.org/officeDocument/2006/relationships/hyperlink" Target="https://bowling.lexerbowling.com/bowlingdemeyrin/ligueinternationale2023-2024-27/pl07C.htm" TargetMode="External"/><Relationship Id="rId146" Type="http://schemas.openxmlformats.org/officeDocument/2006/relationships/hyperlink" Target="https://bowling.lexerbowling.com/bowlingdemeyrin/ligueinternationale2023-2024-27/pl069.htm" TargetMode="External"/><Relationship Id="rId167" Type="http://schemas.openxmlformats.org/officeDocument/2006/relationships/hyperlink" Target="https://bowling.lexerbowling.com/bowlingdemeyrin/ligueinternationale2023-2024-27/pl01E.htm" TargetMode="External"/><Relationship Id="rId188" Type="http://schemas.openxmlformats.org/officeDocument/2006/relationships/hyperlink" Target="https://bowling.lexerbowling.com/bowlingdemeyrin/ligueinternationale2023-2024-27/pl00B.htm" TargetMode="External"/><Relationship Id="rId7" Type="http://schemas.openxmlformats.org/officeDocument/2006/relationships/hyperlink" Target="https://bowling.lexerbowling.com/bowlingdemeyrin/ligueinternationale2023-2024-27/pl049.htm" TargetMode="External"/><Relationship Id="rId71" Type="http://schemas.openxmlformats.org/officeDocument/2006/relationships/hyperlink" Target="https://bowling.lexerbowling.com/bowlingdemeyrin/ligueinternationale2023-2024-27/pl061.htm" TargetMode="External"/><Relationship Id="rId92" Type="http://schemas.openxmlformats.org/officeDocument/2006/relationships/hyperlink" Target="https://bowling.lexerbowling.com/bowlingdemeyrin/ligueinternationale2023-2024-27/pl02C.htm" TargetMode="External"/><Relationship Id="rId162" Type="http://schemas.openxmlformats.org/officeDocument/2006/relationships/hyperlink" Target="https://bowling.lexerbowling.com/bowlingdemeyrin/ligueinternationale2023-2024-27/pl00B.htm" TargetMode="External"/><Relationship Id="rId183" Type="http://schemas.openxmlformats.org/officeDocument/2006/relationships/hyperlink" Target="https://bowling.lexerbowling.com/bowlingdemeyrin/ligueinternationale2023-2024-27/pl061.htm" TargetMode="External"/><Relationship Id="rId213" Type="http://schemas.openxmlformats.org/officeDocument/2006/relationships/hyperlink" Target="https://bowling.lexerbowling.com/bowlingdemeyrin/ligueinternationale2023-2024-27/pl07C.htm" TargetMode="External"/><Relationship Id="rId2" Type="http://schemas.openxmlformats.org/officeDocument/2006/relationships/hyperlink" Target="https://bowling.lexerbowling.com/bowlingdemeyrin/ligueinternationale2023-2024-27/pl071.htm" TargetMode="External"/><Relationship Id="rId29" Type="http://schemas.openxmlformats.org/officeDocument/2006/relationships/hyperlink" Target="https://bowling.lexerbowling.com/bowlingdemeyrin/ligueinternationale2023-2024-27/pl08F.htm" TargetMode="External"/><Relationship Id="rId24" Type="http://schemas.openxmlformats.org/officeDocument/2006/relationships/hyperlink" Target="https://bowling.lexerbowling.com/bowlingdemeyrin/ligueinternationale2023-2024-27/pl00B.htm" TargetMode="External"/><Relationship Id="rId40" Type="http://schemas.openxmlformats.org/officeDocument/2006/relationships/hyperlink" Target="https://bowling.lexerbowling.com/bowlingdemeyrin/ligueinternationale2023-2024-27/pl030.htm" TargetMode="External"/><Relationship Id="rId45" Type="http://schemas.openxmlformats.org/officeDocument/2006/relationships/hyperlink" Target="https://bowling.lexerbowling.com/bowlingdemeyrin/ligueinternationale2023-2024-27/pl054.htm" TargetMode="External"/><Relationship Id="rId66" Type="http://schemas.openxmlformats.org/officeDocument/2006/relationships/hyperlink" Target="https://bowling.lexerbowling.com/bowlingdemeyrin/ligueinternationale2023-2024-27/pl024.htm" TargetMode="External"/><Relationship Id="rId87" Type="http://schemas.openxmlformats.org/officeDocument/2006/relationships/hyperlink" Target="https://bowling.lexerbowling.com/bowlingdemeyrin/ligueinternationale2023-2024-27/pl070.htm" TargetMode="External"/><Relationship Id="rId110" Type="http://schemas.openxmlformats.org/officeDocument/2006/relationships/hyperlink" Target="https://bowling.lexerbowling.com/bowlingdemeyrin/ligueinternationale2023-2024-27/pl06F.htm" TargetMode="External"/><Relationship Id="rId115" Type="http://schemas.openxmlformats.org/officeDocument/2006/relationships/hyperlink" Target="https://bowling.lexerbowling.com/bowlingdemeyrin/ligueinternationale2023-2024-27/pl011.htm" TargetMode="External"/><Relationship Id="rId131" Type="http://schemas.openxmlformats.org/officeDocument/2006/relationships/hyperlink" Target="https://bowling.lexerbowling.com/bowlingdemeyrin/ligueinternationale2023-2024-27/pl03B.htm" TargetMode="External"/><Relationship Id="rId136" Type="http://schemas.openxmlformats.org/officeDocument/2006/relationships/hyperlink" Target="https://bowling.lexerbowling.com/bowlingdemeyrin/ligueinternationale2023-2024-27/pl018.htm" TargetMode="External"/><Relationship Id="rId157" Type="http://schemas.openxmlformats.org/officeDocument/2006/relationships/hyperlink" Target="https://bowling.lexerbowling.com/bowlingdemeyrin/ligueinternationale2023-2024-27/pl009.htm" TargetMode="External"/><Relationship Id="rId178" Type="http://schemas.openxmlformats.org/officeDocument/2006/relationships/hyperlink" Target="https://bowling.lexerbowling.com/bowlingdemeyrin/ligueinternationale2023-2024-27/pl069.htm" TargetMode="External"/><Relationship Id="rId61" Type="http://schemas.openxmlformats.org/officeDocument/2006/relationships/hyperlink" Target="https://bowling.lexerbowling.com/bowlingdemeyrin/ligueinternationale2023-2024-27/pl047.htm" TargetMode="External"/><Relationship Id="rId82" Type="http://schemas.openxmlformats.org/officeDocument/2006/relationships/hyperlink" Target="https://bowling.lexerbowling.com/bowlingdemeyrin/ligueinternationale2023-2024-27/pl048.htm" TargetMode="External"/><Relationship Id="rId152" Type="http://schemas.openxmlformats.org/officeDocument/2006/relationships/hyperlink" Target="https://bowling.lexerbowling.com/bowlingdemeyrin/ligueinternationale2023-2024-27/pl054.htm" TargetMode="External"/><Relationship Id="rId173" Type="http://schemas.openxmlformats.org/officeDocument/2006/relationships/hyperlink" Target="https://bowling.lexerbowling.com/bowlingdemeyrin/ligueinternationale2023-2024-27/pl054.htm" TargetMode="External"/><Relationship Id="rId194" Type="http://schemas.openxmlformats.org/officeDocument/2006/relationships/hyperlink" Target="https://bowling.lexerbowling.com/bowlingdemeyrin/ligueinternationale2023-2024-27/pl04F.htm" TargetMode="External"/><Relationship Id="rId199" Type="http://schemas.openxmlformats.org/officeDocument/2006/relationships/hyperlink" Target="https://bowling.lexerbowling.com/bowlingdemeyrin/ligueinternationale2023-2024-27/pl091.htm" TargetMode="External"/><Relationship Id="rId203" Type="http://schemas.openxmlformats.org/officeDocument/2006/relationships/hyperlink" Target="https://bowling.lexerbowling.com/bowlingdemeyrin/ligueinternationale2023-2024-27/pl048.htm" TargetMode="External"/><Relationship Id="rId208" Type="http://schemas.openxmlformats.org/officeDocument/2006/relationships/hyperlink" Target="https://bowling.lexerbowling.com/bowlingdemeyrin/ligueinternationale2023-2024-27/pl00C.htm" TargetMode="External"/><Relationship Id="rId19" Type="http://schemas.openxmlformats.org/officeDocument/2006/relationships/hyperlink" Target="https://bowling.lexerbowling.com/bowlingdemeyrin/ligueinternationale2023-2024-27/pl06E.htm" TargetMode="External"/><Relationship Id="rId14" Type="http://schemas.openxmlformats.org/officeDocument/2006/relationships/hyperlink" Target="https://bowling.lexerbowling.com/bowlingdemeyrin/ligueinternationale2023-2024-27/pl019.htm" TargetMode="External"/><Relationship Id="rId30" Type="http://schemas.openxmlformats.org/officeDocument/2006/relationships/hyperlink" Target="https://bowling.lexerbowling.com/bowlingdemeyrin/ligueinternationale2023-2024-27/pl022.htm" TargetMode="External"/><Relationship Id="rId35" Type="http://schemas.openxmlformats.org/officeDocument/2006/relationships/hyperlink" Target="https://bowling.lexerbowling.com/bowlingdemeyrin/ligueinternationale2023-2024-27/pl01E.htm" TargetMode="External"/><Relationship Id="rId56" Type="http://schemas.openxmlformats.org/officeDocument/2006/relationships/hyperlink" Target="https://bowling.lexerbowling.com/bowlingdemeyrin/ligueinternationale2023-2024-27/pl02C.htm" TargetMode="External"/><Relationship Id="rId77" Type="http://schemas.openxmlformats.org/officeDocument/2006/relationships/hyperlink" Target="https://bowling.lexerbowling.com/bowlingdemeyrin/ligueinternationale2023-2024-27/pl071.htm" TargetMode="External"/><Relationship Id="rId100" Type="http://schemas.openxmlformats.org/officeDocument/2006/relationships/hyperlink" Target="https://bowling.lexerbowling.com/bowlingdemeyrin/ligueinternationale2023-2024-27/pl07C.htm" TargetMode="External"/><Relationship Id="rId105" Type="http://schemas.openxmlformats.org/officeDocument/2006/relationships/hyperlink" Target="https://bowling.lexerbowling.com/bowlingdemeyrin/ligueinternationale2023-2024-27/pl022.htm" TargetMode="External"/><Relationship Id="rId126" Type="http://schemas.openxmlformats.org/officeDocument/2006/relationships/hyperlink" Target="https://bowling.lexerbowling.com/bowlingdemeyrin/ligueinternationale2023-2024-27/pl01E.htm" TargetMode="External"/><Relationship Id="rId147" Type="http://schemas.openxmlformats.org/officeDocument/2006/relationships/hyperlink" Target="https://bowling.lexerbowling.com/bowlingdemeyrin/ligueinternationale2023-2024-27/pl05D.htm" TargetMode="External"/><Relationship Id="rId168" Type="http://schemas.openxmlformats.org/officeDocument/2006/relationships/hyperlink" Target="https://bowling.lexerbowling.com/bowlingdemeyrin/ligueinternationale2023-2024-27/pl048.htm" TargetMode="External"/><Relationship Id="rId8" Type="http://schemas.openxmlformats.org/officeDocument/2006/relationships/hyperlink" Target="https://bowling.lexerbowling.com/bowlingdemeyrin/ligueinternationale2023-2024-27/pl02C.htm" TargetMode="External"/><Relationship Id="rId51" Type="http://schemas.openxmlformats.org/officeDocument/2006/relationships/hyperlink" Target="https://bowling.lexerbowling.com/bowlingdemeyrin/ligueinternationale2023-2024-27/pl077.htm" TargetMode="External"/><Relationship Id="rId72" Type="http://schemas.openxmlformats.org/officeDocument/2006/relationships/hyperlink" Target="https://bowling.lexerbowling.com/bowlingdemeyrin/ligueinternationale2023-2024-27/pl03B.htm" TargetMode="External"/><Relationship Id="rId93" Type="http://schemas.openxmlformats.org/officeDocument/2006/relationships/hyperlink" Target="https://bowling.lexerbowling.com/bowlingdemeyrin/ligueinternationale2023-2024-27/pl061.htm" TargetMode="External"/><Relationship Id="rId98" Type="http://schemas.openxmlformats.org/officeDocument/2006/relationships/hyperlink" Target="https://bowling.lexerbowling.com/bowlingdemeyrin/ligueinternationale2023-2024-27/pl06E.htm" TargetMode="External"/><Relationship Id="rId121" Type="http://schemas.openxmlformats.org/officeDocument/2006/relationships/hyperlink" Target="https://bowling.lexerbowling.com/bowlingdemeyrin/ligueinternationale2023-2024-27/pl05D.htm" TargetMode="External"/><Relationship Id="rId142" Type="http://schemas.openxmlformats.org/officeDocument/2006/relationships/hyperlink" Target="https://bowling.lexerbowling.com/bowlingdemeyrin/ligueinternationale2023-2024-27/pl011.htm" TargetMode="External"/><Relationship Id="rId163" Type="http://schemas.openxmlformats.org/officeDocument/2006/relationships/hyperlink" Target="https://bowling.lexerbowling.com/bowlingdemeyrin/ligueinternationale2023-2024-27/pl018.htm" TargetMode="External"/><Relationship Id="rId184" Type="http://schemas.openxmlformats.org/officeDocument/2006/relationships/hyperlink" Target="https://bowling.lexerbowling.com/bowlingdemeyrin/ligueinternationale2023-2024-27/pl05D.htm" TargetMode="External"/><Relationship Id="rId189" Type="http://schemas.openxmlformats.org/officeDocument/2006/relationships/hyperlink" Target="https://bowling.lexerbowling.com/bowlingdemeyrin/ligueinternationale2023-2024-27/pl03F.htm" TargetMode="External"/><Relationship Id="rId3" Type="http://schemas.openxmlformats.org/officeDocument/2006/relationships/hyperlink" Target="https://bowling.lexerbowling.com/bowlingdemeyrin/ligueinternationale2023-2024-27/pl024.htm" TargetMode="External"/><Relationship Id="rId214" Type="http://schemas.openxmlformats.org/officeDocument/2006/relationships/hyperlink" Target="https://bowling.lexerbowling.com/bowlingdemeyrin/ligueinternationale2023-2024-27/pl009.htm" TargetMode="External"/><Relationship Id="rId25" Type="http://schemas.openxmlformats.org/officeDocument/2006/relationships/hyperlink" Target="https://bowling.lexerbowling.com/bowlingdemeyrin/ligueinternationale2023-2024-27/pl063.htm" TargetMode="External"/><Relationship Id="rId46" Type="http://schemas.openxmlformats.org/officeDocument/2006/relationships/hyperlink" Target="https://bowling.lexerbowling.com/bowlingdemeyrin/ligueinternationale2023-2024-27/pl074.htm" TargetMode="External"/><Relationship Id="rId67" Type="http://schemas.openxmlformats.org/officeDocument/2006/relationships/hyperlink" Target="https://bowling.lexerbowling.com/bowlingdemeyrin/ligueinternationale2023-2024-27/pl049.htm" TargetMode="External"/><Relationship Id="rId116" Type="http://schemas.openxmlformats.org/officeDocument/2006/relationships/hyperlink" Target="https://bowling.lexerbowling.com/bowlingdemeyrin/ligueinternationale2023-2024-27/pl02C.htm" TargetMode="External"/><Relationship Id="rId137" Type="http://schemas.openxmlformats.org/officeDocument/2006/relationships/hyperlink" Target="https://bowling.lexerbowling.com/bowlingdemeyrin/ligueinternationale2023-2024-27/pl047.htm" TargetMode="External"/><Relationship Id="rId158" Type="http://schemas.openxmlformats.org/officeDocument/2006/relationships/hyperlink" Target="https://bowling.lexerbowling.com/bowlingdemeyrin/ligueinternationale2023-2024-27/pl061.htm" TargetMode="External"/><Relationship Id="rId20" Type="http://schemas.openxmlformats.org/officeDocument/2006/relationships/hyperlink" Target="https://bowling.lexerbowling.com/bowlingdemeyrin/ligueinternationale2023-2024-27/pl090.htm" TargetMode="External"/><Relationship Id="rId41" Type="http://schemas.openxmlformats.org/officeDocument/2006/relationships/hyperlink" Target="https://bowling.lexerbowling.com/bowlingdemeyrin/ligueinternationale2023-2024-27/pl048.htm" TargetMode="External"/><Relationship Id="rId62" Type="http://schemas.openxmlformats.org/officeDocument/2006/relationships/hyperlink" Target="https://bowling.lexerbowling.com/bowlingdemeyrin/ligueinternationale2023-2024-27/pl074.htm" TargetMode="External"/><Relationship Id="rId83" Type="http://schemas.openxmlformats.org/officeDocument/2006/relationships/hyperlink" Target="https://bowling.lexerbowling.com/bowlingdemeyrin/ligueinternationale2023-2024-27/pl02E.htm" TargetMode="External"/><Relationship Id="rId88" Type="http://schemas.openxmlformats.org/officeDocument/2006/relationships/hyperlink" Target="https://bowling.lexerbowling.com/bowlingdemeyrin/ligueinternationale2023-2024-27/pl071.htm" TargetMode="External"/><Relationship Id="rId111" Type="http://schemas.openxmlformats.org/officeDocument/2006/relationships/hyperlink" Target="https://bowling.lexerbowling.com/bowlingdemeyrin/ligueinternationale2023-2024-27/pl091.htm" TargetMode="External"/><Relationship Id="rId132" Type="http://schemas.openxmlformats.org/officeDocument/2006/relationships/hyperlink" Target="https://bowling.lexerbowling.com/bowlingdemeyrin/ligueinternationale2023-2024-27/pl024.htm" TargetMode="External"/><Relationship Id="rId153" Type="http://schemas.openxmlformats.org/officeDocument/2006/relationships/hyperlink" Target="https://bowling.lexerbowling.com/bowlingdemeyrin/ligueinternationale2023-2024-27/pl048.htm" TargetMode="External"/><Relationship Id="rId174" Type="http://schemas.openxmlformats.org/officeDocument/2006/relationships/hyperlink" Target="https://bowling.lexerbowling.com/bowlingdemeyrin/ligueinternationale2023-2024-27/pl06E.htm" TargetMode="External"/><Relationship Id="rId179" Type="http://schemas.openxmlformats.org/officeDocument/2006/relationships/hyperlink" Target="https://bowling.lexerbowling.com/bowlingdemeyrin/ligueinternationale2023-2024-27/pl072.htm" TargetMode="External"/><Relationship Id="rId195" Type="http://schemas.openxmlformats.org/officeDocument/2006/relationships/hyperlink" Target="https://bowling.lexerbowling.com/bowlingdemeyrin/ligueinternationale2023-2024-27/pl054.htm" TargetMode="External"/><Relationship Id="rId209" Type="http://schemas.openxmlformats.org/officeDocument/2006/relationships/hyperlink" Target="https://bowling.lexerbowling.com/bowlingdemeyrin/ligueinternationale2023-2024-27/pl06F.htm" TargetMode="External"/><Relationship Id="rId190" Type="http://schemas.openxmlformats.org/officeDocument/2006/relationships/hyperlink" Target="https://bowling.lexerbowling.com/bowlingdemeyrin/ligueinternationale2023-2024-27/pl077.htm" TargetMode="External"/><Relationship Id="rId204" Type="http://schemas.openxmlformats.org/officeDocument/2006/relationships/hyperlink" Target="https://bowling.lexerbowling.com/bowlingdemeyrin/ligueinternationale2023-2024-27/pl021.htm" TargetMode="External"/><Relationship Id="rId15" Type="http://schemas.openxmlformats.org/officeDocument/2006/relationships/hyperlink" Target="https://bowling.lexerbowling.com/bowlingdemeyrin/ligueinternationale2023-2024-27/pl03E.htm" TargetMode="External"/><Relationship Id="rId36" Type="http://schemas.openxmlformats.org/officeDocument/2006/relationships/hyperlink" Target="https://bowling.lexerbowling.com/bowlingdemeyrin/ligueinternationale2023-2024-27/pl072.htm" TargetMode="External"/><Relationship Id="rId57" Type="http://schemas.openxmlformats.org/officeDocument/2006/relationships/hyperlink" Target="https://bowling.lexerbowling.com/bowlingdemeyrin/ligueinternationale2023-2024-27/pl011.htm" TargetMode="External"/><Relationship Id="rId106" Type="http://schemas.openxmlformats.org/officeDocument/2006/relationships/hyperlink" Target="https://bowling.lexerbowling.com/bowlingdemeyrin/ligueinternationale2023-2024-27/pl08F.htm" TargetMode="External"/><Relationship Id="rId127" Type="http://schemas.openxmlformats.org/officeDocument/2006/relationships/hyperlink" Target="https://bowling.lexerbowling.com/bowlingdemeyrin/ligueinternationale2023-2024-27/pl031.htm" TargetMode="External"/><Relationship Id="rId10" Type="http://schemas.openxmlformats.org/officeDocument/2006/relationships/hyperlink" Target="https://bowling.lexerbowling.com/bowlingdemeyrin/ligueinternationale2023-2024-27/pl074.htm" TargetMode="External"/><Relationship Id="rId31" Type="http://schemas.openxmlformats.org/officeDocument/2006/relationships/hyperlink" Target="https://bowling.lexerbowling.com/bowlingdemeyrin/ligueinternationale2023-2024-27/pl009.htm" TargetMode="External"/><Relationship Id="rId52" Type="http://schemas.openxmlformats.org/officeDocument/2006/relationships/hyperlink" Target="https://bowling.lexerbowling.com/bowlingdemeyrin/ligueinternationale2023-2024-27/pl02C.htm" TargetMode="External"/><Relationship Id="rId73" Type="http://schemas.openxmlformats.org/officeDocument/2006/relationships/hyperlink" Target="https://bowling.lexerbowling.com/bowlingdemeyrin/ligueinternationale2023-2024-27/pl07C.htm" TargetMode="External"/><Relationship Id="rId78" Type="http://schemas.openxmlformats.org/officeDocument/2006/relationships/hyperlink" Target="https://bowling.lexerbowling.com/bowlingdemeyrin/ligueinternationale2023-2024-27/pl072.htm" TargetMode="External"/><Relationship Id="rId94" Type="http://schemas.openxmlformats.org/officeDocument/2006/relationships/hyperlink" Target="https://bowling.lexerbowling.com/bowlingdemeyrin/ligueinternationale2023-2024-27/pl011.htm" TargetMode="External"/><Relationship Id="rId99" Type="http://schemas.openxmlformats.org/officeDocument/2006/relationships/hyperlink" Target="https://bowling.lexerbowling.com/bowlingdemeyrin/ligueinternationale2023-2024-27/pl062.htm" TargetMode="External"/><Relationship Id="rId101" Type="http://schemas.openxmlformats.org/officeDocument/2006/relationships/hyperlink" Target="https://bowling.lexerbowling.com/bowlingdemeyrin/ligueinternationale2023-2024-27/pl054.htm" TargetMode="External"/><Relationship Id="rId122" Type="http://schemas.openxmlformats.org/officeDocument/2006/relationships/hyperlink" Target="https://bowling.lexerbowling.com/bowlingdemeyrin/ligueinternationale2023-2024-27/pl028.htm" TargetMode="External"/><Relationship Id="rId143" Type="http://schemas.openxmlformats.org/officeDocument/2006/relationships/hyperlink" Target="https://bowling.lexerbowling.com/bowlingdemeyrin/ligueinternationale2023-2024-27/pl007.htm" TargetMode="External"/><Relationship Id="rId148" Type="http://schemas.openxmlformats.org/officeDocument/2006/relationships/hyperlink" Target="https://bowling.lexerbowling.com/bowlingdemeyrin/ligueinternationale2023-2024-27/pl06F.htm" TargetMode="External"/><Relationship Id="rId164" Type="http://schemas.openxmlformats.org/officeDocument/2006/relationships/hyperlink" Target="https://bowling.lexerbowling.com/bowlingdemeyrin/ligueinternationale2023-2024-27/pl071.htm" TargetMode="External"/><Relationship Id="rId169" Type="http://schemas.openxmlformats.org/officeDocument/2006/relationships/hyperlink" Target="https://bowling.lexerbowling.com/bowlingdemeyrin/ligueinternationale2023-2024-27/pl047.htm" TargetMode="External"/><Relationship Id="rId185" Type="http://schemas.openxmlformats.org/officeDocument/2006/relationships/hyperlink" Target="https://bowling.lexerbowling.com/bowlingdemeyrin/ligueinternationale2023-2024-27/pl03B.htm" TargetMode="External"/><Relationship Id="rId4" Type="http://schemas.openxmlformats.org/officeDocument/2006/relationships/hyperlink" Target="https://bowling.lexerbowling.com/bowlingdemeyrin/ligueinternationale2023-2024-27/pl048.htm" TargetMode="External"/><Relationship Id="rId9" Type="http://schemas.openxmlformats.org/officeDocument/2006/relationships/hyperlink" Target="https://bowling.lexerbowling.com/bowlingdemeyrin/ligueinternationale2023-2024-27/pl047.htm" TargetMode="External"/><Relationship Id="rId180" Type="http://schemas.openxmlformats.org/officeDocument/2006/relationships/hyperlink" Target="https://bowling.lexerbowling.com/bowlingdemeyrin/ligueinternationale2023-2024-27/pl074.htm" TargetMode="External"/><Relationship Id="rId210" Type="http://schemas.openxmlformats.org/officeDocument/2006/relationships/hyperlink" Target="https://bowling.lexerbowling.com/bowlingdemeyrin/ligueinternationale2023-2024-27/pl02E.htm" TargetMode="External"/><Relationship Id="rId215" Type="http://schemas.openxmlformats.org/officeDocument/2006/relationships/hyperlink" Target="https://bowling.lexerbowling.com/bowlingdemeyrin/ligueinternationale2023-2024-27/pl00B.htm" TargetMode="External"/><Relationship Id="rId26" Type="http://schemas.openxmlformats.org/officeDocument/2006/relationships/hyperlink" Target="https://bowling.lexerbowling.com/bowlingdemeyrin/ligueinternationale2023-2024-27/pl03F.htm" TargetMode="External"/><Relationship Id="rId47" Type="http://schemas.openxmlformats.org/officeDocument/2006/relationships/hyperlink" Target="https://bowling.lexerbowling.com/bowlingdemeyrin/ligueinternationale2023-2024-27/pl05D.htm" TargetMode="External"/><Relationship Id="rId68" Type="http://schemas.openxmlformats.org/officeDocument/2006/relationships/hyperlink" Target="https://bowling.lexerbowling.com/bowlingdemeyrin/ligueinternationale2023-2024-27/pl04F.htm" TargetMode="External"/><Relationship Id="rId89" Type="http://schemas.openxmlformats.org/officeDocument/2006/relationships/hyperlink" Target="https://bowling.lexerbowling.com/bowlingdemeyrin/ligueinternationale2023-2024-27/pl030.htm" TargetMode="External"/><Relationship Id="rId112" Type="http://schemas.openxmlformats.org/officeDocument/2006/relationships/hyperlink" Target="https://bowling.lexerbowling.com/bowlingdemeyrin/ligueinternationale2023-2024-27/pl07C.htm" TargetMode="External"/><Relationship Id="rId133" Type="http://schemas.openxmlformats.org/officeDocument/2006/relationships/hyperlink" Target="https://bowling.lexerbowling.com/bowlingdemeyrin/ligueinternationale2023-2024-27/pl01A.htm" TargetMode="External"/><Relationship Id="rId154" Type="http://schemas.openxmlformats.org/officeDocument/2006/relationships/hyperlink" Target="https://bowling.lexerbowling.com/bowlingdemeyrin/ligueinternationale2023-2024-27/pl03E.htm" TargetMode="External"/><Relationship Id="rId175" Type="http://schemas.openxmlformats.org/officeDocument/2006/relationships/hyperlink" Target="https://bowling.lexerbowling.com/bowlingdemeyrin/ligueinternationale2023-2024-27/pl030.htm" TargetMode="External"/><Relationship Id="rId196" Type="http://schemas.openxmlformats.org/officeDocument/2006/relationships/hyperlink" Target="https://bowling.lexerbowling.com/bowlingdemeyrin/ligueinternationale2023-2024-27/pl018.htm" TargetMode="External"/><Relationship Id="rId200" Type="http://schemas.openxmlformats.org/officeDocument/2006/relationships/hyperlink" Target="https://bowling.lexerbowling.com/bowlingdemeyrin/ligueinternationale2023-2024-27/pl071.htm" TargetMode="External"/><Relationship Id="rId16" Type="http://schemas.openxmlformats.org/officeDocument/2006/relationships/hyperlink" Target="https://bowling.lexerbowling.com/bowlingdemeyrin/ligueinternationale2023-2024-27/pl030.htm" TargetMode="External"/><Relationship Id="rId37" Type="http://schemas.openxmlformats.org/officeDocument/2006/relationships/hyperlink" Target="https://bowling.lexerbowling.com/bowlingdemeyrin/ligueinternationale2023-2024-27/pl061.htm" TargetMode="External"/><Relationship Id="rId58" Type="http://schemas.openxmlformats.org/officeDocument/2006/relationships/hyperlink" Target="https://bowling.lexerbowling.com/bowlingdemeyrin/ligueinternationale2023-2024-27/pl06F.htm" TargetMode="External"/><Relationship Id="rId79" Type="http://schemas.openxmlformats.org/officeDocument/2006/relationships/hyperlink" Target="https://bowling.lexerbowling.com/bowlingdemeyrin/ligueinternationale2023-2024-27/pl022.htm" TargetMode="External"/><Relationship Id="rId102" Type="http://schemas.openxmlformats.org/officeDocument/2006/relationships/hyperlink" Target="https://bowling.lexerbowling.com/bowlingdemeyrin/ligueinternationale2023-2024-27/pl03B.htm" TargetMode="External"/><Relationship Id="rId123" Type="http://schemas.openxmlformats.org/officeDocument/2006/relationships/hyperlink" Target="https://bowling.lexerbowling.com/bowlingdemeyrin/ligueinternationale2023-2024-27/pl047.htm" TargetMode="External"/><Relationship Id="rId144" Type="http://schemas.openxmlformats.org/officeDocument/2006/relationships/hyperlink" Target="https://bowling.lexerbowling.com/bowlingdemeyrin/ligueinternationale2023-2024-27/pl090.htm" TargetMode="Externa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https://bowling.lexerbowling.com/bowlingdemeyrin/ligueinternationale2023-2024-27/pl00B.htm" TargetMode="External"/><Relationship Id="rId117" Type="http://schemas.openxmlformats.org/officeDocument/2006/relationships/hyperlink" Target="https://bowling.lexerbowling.com/bowlingdemeyrin/ligueinternationale2023-2024-27/pl02C.htm" TargetMode="External"/><Relationship Id="rId21" Type="http://schemas.openxmlformats.org/officeDocument/2006/relationships/hyperlink" Target="https://bowling.lexerbowling.com/bowlingdemeyrin/ligueinternationale2023-2024-27/pl070.htm" TargetMode="External"/><Relationship Id="rId42" Type="http://schemas.openxmlformats.org/officeDocument/2006/relationships/hyperlink" Target="https://bowling.lexerbowling.com/bowlingdemeyrin/ligueinternationale2023-2024-27/pl024.htm" TargetMode="External"/><Relationship Id="rId47" Type="http://schemas.openxmlformats.org/officeDocument/2006/relationships/hyperlink" Target="https://bowling.lexerbowling.com/bowlingdemeyrin/ligueinternationale2023-2024-27/pl06E.htm" TargetMode="External"/><Relationship Id="rId63" Type="http://schemas.openxmlformats.org/officeDocument/2006/relationships/hyperlink" Target="https://bowling.lexerbowling.com/bowlingdemeyrin/ligueinternationale2023-2024-27/pl074.htm" TargetMode="External"/><Relationship Id="rId68" Type="http://schemas.openxmlformats.org/officeDocument/2006/relationships/hyperlink" Target="https://bowling.lexerbowling.com/bowlingdemeyrin/ligueinternationale2023-2024-27/pl01E.htm" TargetMode="External"/><Relationship Id="rId84" Type="http://schemas.openxmlformats.org/officeDocument/2006/relationships/hyperlink" Target="https://bowling.lexerbowling.com/bowlingdemeyrin/ligueinternationale2023-2024-27/pl06F.htm" TargetMode="External"/><Relationship Id="rId89" Type="http://schemas.openxmlformats.org/officeDocument/2006/relationships/hyperlink" Target="https://bowling.lexerbowling.com/bowlingdemeyrin/ligueinternationale2023-2024-27/pl031.htm" TargetMode="External"/><Relationship Id="rId112" Type="http://schemas.openxmlformats.org/officeDocument/2006/relationships/hyperlink" Target="https://bowling.lexerbowling.com/bowlingdemeyrin/ligueinternationale2023-2024-27/pl07A.htm" TargetMode="External"/><Relationship Id="rId133" Type="http://schemas.openxmlformats.org/officeDocument/2006/relationships/hyperlink" Target="https://bowling.lexerbowling.com/bowlingdemeyrin/ligueinternationale2023-2024-27/pl04F.htm" TargetMode="External"/><Relationship Id="rId138" Type="http://schemas.openxmlformats.org/officeDocument/2006/relationships/hyperlink" Target="https://bowling.lexerbowling.com/bowlingdemeyrin/ligueinternationale2023-2024-27/pl018.htm" TargetMode="External"/><Relationship Id="rId154" Type="http://schemas.openxmlformats.org/officeDocument/2006/relationships/hyperlink" Target="https://bowling.lexerbowling.com/bowlingdemeyrin/ligueinternationale2023-2024-27/pl070.htm" TargetMode="External"/><Relationship Id="rId159" Type="http://schemas.openxmlformats.org/officeDocument/2006/relationships/hyperlink" Target="https://bowling.lexerbowling.com/bowlingdemeyrin/ligueinternationale2023-2024-27/pl072.htm" TargetMode="External"/><Relationship Id="rId175" Type="http://schemas.openxmlformats.org/officeDocument/2006/relationships/hyperlink" Target="https://bowling.lexerbowling.com/bowlingdemeyrin/ligueinternationale2023-2024-27/pl07C.htm" TargetMode="External"/><Relationship Id="rId170" Type="http://schemas.openxmlformats.org/officeDocument/2006/relationships/hyperlink" Target="https://bowling.lexerbowling.com/bowlingdemeyrin/ligueinternationale2023-2024-27/pl012.htm" TargetMode="External"/><Relationship Id="rId16" Type="http://schemas.openxmlformats.org/officeDocument/2006/relationships/hyperlink" Target="https://bowling.lexerbowling.com/bowlingdemeyrin/ligueinternationale2023-2024-27/pl018.htm" TargetMode="External"/><Relationship Id="rId107" Type="http://schemas.openxmlformats.org/officeDocument/2006/relationships/hyperlink" Target="https://bowling.lexerbowling.com/bowlingdemeyrin/ligueinternationale2023-2024-27/pl08F.htm" TargetMode="External"/><Relationship Id="rId11" Type="http://schemas.openxmlformats.org/officeDocument/2006/relationships/hyperlink" Target="https://bowling.lexerbowling.com/bowlingdemeyrin/ligueinternationale2023-2024-27/pl01E.htm" TargetMode="External"/><Relationship Id="rId32" Type="http://schemas.openxmlformats.org/officeDocument/2006/relationships/hyperlink" Target="https://bowling.lexerbowling.com/bowlingdemeyrin/ligueinternationale2023-2024-27/pl054.htm" TargetMode="External"/><Relationship Id="rId37" Type="http://schemas.openxmlformats.org/officeDocument/2006/relationships/hyperlink" Target="https://bowling.lexerbowling.com/bowlingdemeyrin/ligueinternationale2023-2024-27/pl047.htm" TargetMode="External"/><Relationship Id="rId53" Type="http://schemas.openxmlformats.org/officeDocument/2006/relationships/hyperlink" Target="https://bowling.lexerbowling.com/bowlingdemeyrin/ligueinternationale2023-2024-27/pl063.htm" TargetMode="External"/><Relationship Id="rId58" Type="http://schemas.openxmlformats.org/officeDocument/2006/relationships/hyperlink" Target="https://bowling.lexerbowling.com/bowlingdemeyrin/ligueinternationale2023-2024-27/pl02C.htm" TargetMode="External"/><Relationship Id="rId74" Type="http://schemas.openxmlformats.org/officeDocument/2006/relationships/hyperlink" Target="https://bowling.lexerbowling.com/bowlingdemeyrin/ligueinternationale2023-2024-27/pl06F.htm" TargetMode="External"/><Relationship Id="rId79" Type="http://schemas.openxmlformats.org/officeDocument/2006/relationships/hyperlink" Target="https://bowling.lexerbowling.com/bowlingdemeyrin/ligueinternationale2023-2024-27/pl04F.htm" TargetMode="External"/><Relationship Id="rId102" Type="http://schemas.openxmlformats.org/officeDocument/2006/relationships/hyperlink" Target="https://bowling.lexerbowling.com/bowlingdemeyrin/ligueinternationale2023-2024-27/pl05D.htm" TargetMode="External"/><Relationship Id="rId123" Type="http://schemas.openxmlformats.org/officeDocument/2006/relationships/hyperlink" Target="https://bowling.lexerbowling.com/bowlingdemeyrin/ligueinternationale2023-2024-27/pl030.htm" TargetMode="External"/><Relationship Id="rId128" Type="http://schemas.openxmlformats.org/officeDocument/2006/relationships/hyperlink" Target="https://bowling.lexerbowling.com/bowlingdemeyrin/ligueinternationale2023-2024-27/pl072.htm" TargetMode="External"/><Relationship Id="rId144" Type="http://schemas.openxmlformats.org/officeDocument/2006/relationships/hyperlink" Target="https://bowling.lexerbowling.com/bowlingdemeyrin/ligueinternationale2023-2024-27/pl01E.htm" TargetMode="External"/><Relationship Id="rId149" Type="http://schemas.openxmlformats.org/officeDocument/2006/relationships/hyperlink" Target="https://bowling.lexerbowling.com/bowlingdemeyrin/ligueinternationale2023-2024-27/pl06F.htm" TargetMode="External"/><Relationship Id="rId5" Type="http://schemas.openxmlformats.org/officeDocument/2006/relationships/hyperlink" Target="https://bowling.lexerbowling.com/bowlingdemeyrin/ligueinternationale2023-2024-27/pl054.htm" TargetMode="External"/><Relationship Id="rId90" Type="http://schemas.openxmlformats.org/officeDocument/2006/relationships/hyperlink" Target="https://bowling.lexerbowling.com/bowlingdemeyrin/ligueinternationale2023-2024-27/pl069.htm" TargetMode="External"/><Relationship Id="rId95" Type="http://schemas.openxmlformats.org/officeDocument/2006/relationships/hyperlink" Target="https://bowling.lexerbowling.com/bowlingdemeyrin/ligueinternationale2023-2024-27/pl07A.htm" TargetMode="External"/><Relationship Id="rId160" Type="http://schemas.openxmlformats.org/officeDocument/2006/relationships/hyperlink" Target="https://bowling.lexerbowling.com/bowlingdemeyrin/ligueinternationale2023-2024-27/pl08F.htm" TargetMode="External"/><Relationship Id="rId165" Type="http://schemas.openxmlformats.org/officeDocument/2006/relationships/hyperlink" Target="https://bowling.lexerbowling.com/bowlingdemeyrin/ligueinternationale2023-2024-27/pl02C.htm" TargetMode="External"/><Relationship Id="rId181" Type="http://schemas.openxmlformats.org/officeDocument/2006/relationships/hyperlink" Target="https://bowling.lexerbowling.com/bowlingdemeyrin/ligueinternationale2023-2024-27/pl06E.htm" TargetMode="External"/><Relationship Id="rId186" Type="http://schemas.openxmlformats.org/officeDocument/2006/relationships/hyperlink" Target="https://bowling.lexerbowling.com/bowlingdemeyrin/ligueinternationale2023-2024-27/pl022.htm" TargetMode="External"/><Relationship Id="rId22" Type="http://schemas.openxmlformats.org/officeDocument/2006/relationships/hyperlink" Target="https://bowling.lexerbowling.com/bowlingdemeyrin/ligueinternationale2023-2024-27/pl011.htm" TargetMode="External"/><Relationship Id="rId27" Type="http://schemas.openxmlformats.org/officeDocument/2006/relationships/hyperlink" Target="https://bowling.lexerbowling.com/bowlingdemeyrin/ligueinternationale2023-2024-27/pl03F.htm" TargetMode="External"/><Relationship Id="rId43" Type="http://schemas.openxmlformats.org/officeDocument/2006/relationships/hyperlink" Target="https://bowling.lexerbowling.com/bowlingdemeyrin/ligueinternationale2023-2024-27/pl07C.htm" TargetMode="External"/><Relationship Id="rId48" Type="http://schemas.openxmlformats.org/officeDocument/2006/relationships/hyperlink" Target="https://bowling.lexerbowling.com/bowlingdemeyrin/ligueinternationale2023-2024-27/pl009.htm" TargetMode="External"/><Relationship Id="rId64" Type="http://schemas.openxmlformats.org/officeDocument/2006/relationships/hyperlink" Target="https://bowling.lexerbowling.com/bowlingdemeyrin/ligueinternationale2023-2024-27/pl024.htm" TargetMode="External"/><Relationship Id="rId69" Type="http://schemas.openxmlformats.org/officeDocument/2006/relationships/hyperlink" Target="https://bowling.lexerbowling.com/bowlingdemeyrin/ligueinternationale2023-2024-27/pl028.htm" TargetMode="External"/><Relationship Id="rId113" Type="http://schemas.openxmlformats.org/officeDocument/2006/relationships/hyperlink" Target="https://bowling.lexerbowling.com/bowlingdemeyrin/ligueinternationale2023-2024-27/pl02E.htm" TargetMode="External"/><Relationship Id="rId118" Type="http://schemas.openxmlformats.org/officeDocument/2006/relationships/hyperlink" Target="https://bowling.lexerbowling.com/bowlingdemeyrin/ligueinternationale2023-2024-27/pl049.htm" TargetMode="External"/><Relationship Id="rId134" Type="http://schemas.openxmlformats.org/officeDocument/2006/relationships/hyperlink" Target="https://bowling.lexerbowling.com/bowlingdemeyrin/ligueinternationale2023-2024-27/pl00B.htm" TargetMode="External"/><Relationship Id="rId139" Type="http://schemas.openxmlformats.org/officeDocument/2006/relationships/hyperlink" Target="https://bowling.lexerbowling.com/bowlingdemeyrin/ligueinternationale2023-2024-27/pl07A.htm" TargetMode="External"/><Relationship Id="rId80" Type="http://schemas.openxmlformats.org/officeDocument/2006/relationships/hyperlink" Target="https://bowling.lexerbowling.com/bowlingdemeyrin/ligueinternationale2023-2024-27/pl00B.htm" TargetMode="External"/><Relationship Id="rId85" Type="http://schemas.openxmlformats.org/officeDocument/2006/relationships/hyperlink" Target="https://bowling.lexerbowling.com/bowlingdemeyrin/ligueinternationale2023-2024-27/pl012.htm" TargetMode="External"/><Relationship Id="rId150" Type="http://schemas.openxmlformats.org/officeDocument/2006/relationships/hyperlink" Target="https://bowling.lexerbowling.com/bowlingdemeyrin/ligueinternationale2023-2024-27/pl069.htm" TargetMode="External"/><Relationship Id="rId155" Type="http://schemas.openxmlformats.org/officeDocument/2006/relationships/hyperlink" Target="https://bowling.lexerbowling.com/bowlingdemeyrin/ligueinternationale2023-2024-27/pl048.htm" TargetMode="External"/><Relationship Id="rId171" Type="http://schemas.openxmlformats.org/officeDocument/2006/relationships/hyperlink" Target="https://bowling.lexerbowling.com/bowlingdemeyrin/ligueinternationale2023-2024-27/pl049.htm" TargetMode="External"/><Relationship Id="rId176" Type="http://schemas.openxmlformats.org/officeDocument/2006/relationships/hyperlink" Target="https://bowling.lexerbowling.com/bowlingdemeyrin/ligueinternationale2023-2024-27/pl070.htm" TargetMode="External"/><Relationship Id="rId12" Type="http://schemas.openxmlformats.org/officeDocument/2006/relationships/hyperlink" Target="https://bowling.lexerbowling.com/bowlingdemeyrin/ligueinternationale2023-2024-27/pl071.htm" TargetMode="External"/><Relationship Id="rId17" Type="http://schemas.openxmlformats.org/officeDocument/2006/relationships/hyperlink" Target="https://bowling.lexerbowling.com/bowlingdemeyrin/ligueinternationale2023-2024-27/pl03E.htm" TargetMode="External"/><Relationship Id="rId33" Type="http://schemas.openxmlformats.org/officeDocument/2006/relationships/hyperlink" Target="https://bowling.lexerbowling.com/bowlingdemeyrin/ligueinternationale2023-2024-27/pl069.htm" TargetMode="External"/><Relationship Id="rId38" Type="http://schemas.openxmlformats.org/officeDocument/2006/relationships/hyperlink" Target="https://bowling.lexerbowling.com/bowlingdemeyrin/ligueinternationale2023-2024-27/pl02E.htm" TargetMode="External"/><Relationship Id="rId59" Type="http://schemas.openxmlformats.org/officeDocument/2006/relationships/hyperlink" Target="https://bowling.lexerbowling.com/bowlingdemeyrin/ligueinternationale2023-2024-27/pl069.htm" TargetMode="External"/><Relationship Id="rId103" Type="http://schemas.openxmlformats.org/officeDocument/2006/relationships/hyperlink" Target="https://bowling.lexerbowling.com/bowlingdemeyrin/ligueinternationale2023-2024-27/pl094.htm" TargetMode="External"/><Relationship Id="rId108" Type="http://schemas.openxmlformats.org/officeDocument/2006/relationships/hyperlink" Target="https://bowling.lexerbowling.com/bowlingdemeyrin/ligueinternationale2023-2024-27/pl063.htm" TargetMode="External"/><Relationship Id="rId124" Type="http://schemas.openxmlformats.org/officeDocument/2006/relationships/hyperlink" Target="https://bowling.lexerbowling.com/bowlingdemeyrin/ligueinternationale2023-2024-27/pl070.htm" TargetMode="External"/><Relationship Id="rId129" Type="http://schemas.openxmlformats.org/officeDocument/2006/relationships/hyperlink" Target="https://bowling.lexerbowling.com/bowlingdemeyrin/ligueinternationale2023-2024-27/pl054.htm" TargetMode="External"/><Relationship Id="rId54" Type="http://schemas.openxmlformats.org/officeDocument/2006/relationships/hyperlink" Target="https://bowling.lexerbowling.com/bowlingdemeyrin/ligueinternationale2023-2024-27/pl039.htm" TargetMode="External"/><Relationship Id="rId70" Type="http://schemas.openxmlformats.org/officeDocument/2006/relationships/hyperlink" Target="https://bowling.lexerbowling.com/bowlingdemeyrin/ligueinternationale2023-2024-27/pl049.htm" TargetMode="External"/><Relationship Id="rId75" Type="http://schemas.openxmlformats.org/officeDocument/2006/relationships/hyperlink" Target="https://bowling.lexerbowling.com/bowlingdemeyrin/ligueinternationale2023-2024-27/pl061.htm" TargetMode="External"/><Relationship Id="rId91" Type="http://schemas.openxmlformats.org/officeDocument/2006/relationships/hyperlink" Target="https://bowling.lexerbowling.com/bowlingdemeyrin/ligueinternationale2023-2024-27/pl028.htm" TargetMode="External"/><Relationship Id="rId96" Type="http://schemas.openxmlformats.org/officeDocument/2006/relationships/hyperlink" Target="https://bowling.lexerbowling.com/bowlingdemeyrin/ligueinternationale2023-2024-27/pl095.htm" TargetMode="External"/><Relationship Id="rId140" Type="http://schemas.openxmlformats.org/officeDocument/2006/relationships/hyperlink" Target="https://bowling.lexerbowling.com/bowlingdemeyrin/ligueinternationale2023-2024-27/pl071.htm" TargetMode="External"/><Relationship Id="rId145" Type="http://schemas.openxmlformats.org/officeDocument/2006/relationships/hyperlink" Target="https://bowling.lexerbowling.com/bowlingdemeyrin/ligueinternationale2023-2024-27/pl024.htm" TargetMode="External"/><Relationship Id="rId161" Type="http://schemas.openxmlformats.org/officeDocument/2006/relationships/hyperlink" Target="https://bowling.lexerbowling.com/bowlingdemeyrin/ligueinternationale2023-2024-27/pl063.htm" TargetMode="External"/><Relationship Id="rId166" Type="http://schemas.openxmlformats.org/officeDocument/2006/relationships/hyperlink" Target="https://bowling.lexerbowling.com/bowlingdemeyrin/ligueinternationale2023-2024-27/pl071.htm" TargetMode="External"/><Relationship Id="rId182" Type="http://schemas.openxmlformats.org/officeDocument/2006/relationships/hyperlink" Target="https://bowling.lexerbowling.com/bowlingdemeyrin/ligueinternationale2023-2024-27/pl028.htm" TargetMode="External"/><Relationship Id="rId187" Type="http://schemas.openxmlformats.org/officeDocument/2006/relationships/hyperlink" Target="https://bowling.lexerbowling.com/bowlingdemeyrin/ligueinternationale2023-2024-27/pl074.htm" TargetMode="External"/><Relationship Id="rId1" Type="http://schemas.openxmlformats.org/officeDocument/2006/relationships/hyperlink" Target="https://bowling.lexerbowling.com/bowlingdemeyrin/ligueinternationale2023-2024-27/pl030.htm" TargetMode="External"/><Relationship Id="rId6" Type="http://schemas.openxmlformats.org/officeDocument/2006/relationships/hyperlink" Target="https://bowling.lexerbowling.com/bowlingdemeyrin/ligueinternationale2023-2024-27/pl062.htm" TargetMode="External"/><Relationship Id="rId23" Type="http://schemas.openxmlformats.org/officeDocument/2006/relationships/hyperlink" Target="https://bowling.lexerbowling.com/bowlingdemeyrin/ligueinternationale2023-2024-27/pl072.htm" TargetMode="External"/><Relationship Id="rId28" Type="http://schemas.openxmlformats.org/officeDocument/2006/relationships/hyperlink" Target="https://bowling.lexerbowling.com/bowlingdemeyrin/ligueinternationale2023-2024-27/pl02C.htm" TargetMode="External"/><Relationship Id="rId49" Type="http://schemas.openxmlformats.org/officeDocument/2006/relationships/hyperlink" Target="https://bowling.lexerbowling.com/bowlingdemeyrin/ligueinternationale2023-2024-27/pl094.htm" TargetMode="External"/><Relationship Id="rId114" Type="http://schemas.openxmlformats.org/officeDocument/2006/relationships/hyperlink" Target="https://bowling.lexerbowling.com/bowlingdemeyrin/ligueinternationale2023-2024-27/pl01E.htm" TargetMode="External"/><Relationship Id="rId119" Type="http://schemas.openxmlformats.org/officeDocument/2006/relationships/hyperlink" Target="https://bowling.lexerbowling.com/bowlingdemeyrin/ligueinternationale2023-2024-27/pl018.htm" TargetMode="External"/><Relationship Id="rId44" Type="http://schemas.openxmlformats.org/officeDocument/2006/relationships/hyperlink" Target="https://bowling.lexerbowling.com/bowlingdemeyrin/ligueinternationale2023-2024-27/pl012.htm" TargetMode="External"/><Relationship Id="rId60" Type="http://schemas.openxmlformats.org/officeDocument/2006/relationships/hyperlink" Target="https://bowling.lexerbowling.com/bowlingdemeyrin/ligueinternationale2023-2024-27/pl071.htm" TargetMode="External"/><Relationship Id="rId65" Type="http://schemas.openxmlformats.org/officeDocument/2006/relationships/hyperlink" Target="https://bowling.lexerbowling.com/bowlingdemeyrin/ligueinternationale2023-2024-27/pl05D.htm" TargetMode="External"/><Relationship Id="rId81" Type="http://schemas.openxmlformats.org/officeDocument/2006/relationships/hyperlink" Target="https://bowling.lexerbowling.com/bowlingdemeyrin/ligueinternationale2023-2024-27/pl03F.htm" TargetMode="External"/><Relationship Id="rId86" Type="http://schemas.openxmlformats.org/officeDocument/2006/relationships/hyperlink" Target="https://bowling.lexerbowling.com/bowlingdemeyrin/ligueinternationale2023-2024-27/pl03A.htm" TargetMode="External"/><Relationship Id="rId130" Type="http://schemas.openxmlformats.org/officeDocument/2006/relationships/hyperlink" Target="https://bowling.lexerbowling.com/bowlingdemeyrin/ligueinternationale2023-2024-27/pl022.htm" TargetMode="External"/><Relationship Id="rId135" Type="http://schemas.openxmlformats.org/officeDocument/2006/relationships/hyperlink" Target="https://bowling.lexerbowling.com/bowlingdemeyrin/ligueinternationale2023-2024-27/pl03F.htm" TargetMode="External"/><Relationship Id="rId151" Type="http://schemas.openxmlformats.org/officeDocument/2006/relationships/hyperlink" Target="https://bowling.lexerbowling.com/bowlingdemeyrin/ligueinternationale2023-2024-27/pl007.htm" TargetMode="External"/><Relationship Id="rId156" Type="http://schemas.openxmlformats.org/officeDocument/2006/relationships/hyperlink" Target="https://bowling.lexerbowling.com/bowlingdemeyrin/ligueinternationale2023-2024-27/pl01A.htm" TargetMode="External"/><Relationship Id="rId177" Type="http://schemas.openxmlformats.org/officeDocument/2006/relationships/hyperlink" Target="https://bowling.lexerbowling.com/bowlingdemeyrin/ligueinternationale2023-2024-27/pl069.htm" TargetMode="External"/><Relationship Id="rId172" Type="http://schemas.openxmlformats.org/officeDocument/2006/relationships/hyperlink" Target="https://bowling.lexerbowling.com/bowlingdemeyrin/ligueinternationale2023-2024-27/pl047.htm" TargetMode="External"/><Relationship Id="rId13" Type="http://schemas.openxmlformats.org/officeDocument/2006/relationships/hyperlink" Target="https://bowling.lexerbowling.com/bowlingdemeyrin/ligueinternationale2023-2024-27/pl061.htm" TargetMode="External"/><Relationship Id="rId18" Type="http://schemas.openxmlformats.org/officeDocument/2006/relationships/hyperlink" Target="https://bowling.lexerbowling.com/bowlingdemeyrin/ligueinternationale2023-2024-27/pl074.htm" TargetMode="External"/><Relationship Id="rId39" Type="http://schemas.openxmlformats.org/officeDocument/2006/relationships/hyperlink" Target="https://bowling.lexerbowling.com/bowlingdemeyrin/ligueinternationale2023-2024-27/pl049.htm" TargetMode="External"/><Relationship Id="rId109" Type="http://schemas.openxmlformats.org/officeDocument/2006/relationships/hyperlink" Target="https://bowling.lexerbowling.com/bowlingdemeyrin/ligueinternationale2023-2024-27/pl047.htm" TargetMode="External"/><Relationship Id="rId34" Type="http://schemas.openxmlformats.org/officeDocument/2006/relationships/hyperlink" Target="https://bowling.lexerbowling.com/bowlingdemeyrin/ligueinternationale2023-2024-27/pl048.htm" TargetMode="External"/><Relationship Id="rId50" Type="http://schemas.openxmlformats.org/officeDocument/2006/relationships/hyperlink" Target="https://bowling.lexerbowling.com/bowlingdemeyrin/ligueinternationale2023-2024-27/pl072.htm" TargetMode="External"/><Relationship Id="rId55" Type="http://schemas.openxmlformats.org/officeDocument/2006/relationships/hyperlink" Target="https://bowling.lexerbowling.com/bowlingdemeyrin/ligueinternationale2023-2024-27/pl031.htm" TargetMode="External"/><Relationship Id="rId76" Type="http://schemas.openxmlformats.org/officeDocument/2006/relationships/hyperlink" Target="https://bowling.lexerbowling.com/bowlingdemeyrin/ligueinternationale2023-2024-27/pl02E.htm" TargetMode="External"/><Relationship Id="rId97" Type="http://schemas.openxmlformats.org/officeDocument/2006/relationships/hyperlink" Target="https://bowling.lexerbowling.com/bowlingdemeyrin/ligueinternationale2023-2024-27/pl07C.htm" TargetMode="External"/><Relationship Id="rId104" Type="http://schemas.openxmlformats.org/officeDocument/2006/relationships/hyperlink" Target="https://bowling.lexerbowling.com/bowlingdemeyrin/ligueinternationale2023-2024-27/pl009.htm" TargetMode="External"/><Relationship Id="rId120" Type="http://schemas.openxmlformats.org/officeDocument/2006/relationships/hyperlink" Target="https://bowling.lexerbowling.com/bowlingdemeyrin/ligueinternationale2023-2024-27/pl07C.htm" TargetMode="External"/><Relationship Id="rId125" Type="http://schemas.openxmlformats.org/officeDocument/2006/relationships/hyperlink" Target="https://bowling.lexerbowling.com/bowlingdemeyrin/ligueinternationale2023-2024-27/pl021.htm" TargetMode="External"/><Relationship Id="rId141" Type="http://schemas.openxmlformats.org/officeDocument/2006/relationships/hyperlink" Target="https://bowling.lexerbowling.com/bowlingdemeyrin/ligueinternationale2023-2024-27/pl077.htm" TargetMode="External"/><Relationship Id="rId146" Type="http://schemas.openxmlformats.org/officeDocument/2006/relationships/hyperlink" Target="https://bowling.lexerbowling.com/bowlingdemeyrin/ligueinternationale2023-2024-27/pl011.htm" TargetMode="External"/><Relationship Id="rId167" Type="http://schemas.openxmlformats.org/officeDocument/2006/relationships/hyperlink" Target="https://bowling.lexerbowling.com/bowlingdemeyrin/ligueinternationale2023-2024-27/pl054.htm" TargetMode="External"/><Relationship Id="rId188" Type="http://schemas.openxmlformats.org/officeDocument/2006/relationships/hyperlink" Target="https://bowling.lexerbowling.com/bowlingdemeyrin/ligueinternationale2023-2024-27/pl095.htm" TargetMode="External"/><Relationship Id="rId7" Type="http://schemas.openxmlformats.org/officeDocument/2006/relationships/hyperlink" Target="https://bowling.lexerbowling.com/bowlingdemeyrin/ligueinternationale2023-2024-27/pl03A.htm" TargetMode="External"/><Relationship Id="rId71" Type="http://schemas.openxmlformats.org/officeDocument/2006/relationships/hyperlink" Target="https://bowling.lexerbowling.com/bowlingdemeyrin/ligueinternationale2023-2024-27/pl091.htm" TargetMode="External"/><Relationship Id="rId92" Type="http://schemas.openxmlformats.org/officeDocument/2006/relationships/hyperlink" Target="https://bowling.lexerbowling.com/bowlingdemeyrin/ligueinternationale2023-2024-27/pl018.htm" TargetMode="External"/><Relationship Id="rId162" Type="http://schemas.openxmlformats.org/officeDocument/2006/relationships/hyperlink" Target="https://bowling.lexerbowling.com/bowlingdemeyrin/ligueinternationale2023-2024-27/pl03F.htm" TargetMode="External"/><Relationship Id="rId183" Type="http://schemas.openxmlformats.org/officeDocument/2006/relationships/hyperlink" Target="https://bowling.lexerbowling.com/bowlingdemeyrin/ligueinternationale2023-2024-27/pl093.htm" TargetMode="External"/><Relationship Id="rId2" Type="http://schemas.openxmlformats.org/officeDocument/2006/relationships/hyperlink" Target="https://bowling.lexerbowling.com/bowlingdemeyrin/ligueinternationale2023-2024-27/pl06F.htm" TargetMode="External"/><Relationship Id="rId29" Type="http://schemas.openxmlformats.org/officeDocument/2006/relationships/hyperlink" Target="https://bowling.lexerbowling.com/bowlingdemeyrin/ligueinternationale2023-2024-27/pl03E.htm" TargetMode="External"/><Relationship Id="rId24" Type="http://schemas.openxmlformats.org/officeDocument/2006/relationships/hyperlink" Target="https://bowling.lexerbowling.com/bowlingdemeyrin/ligueinternationale2023-2024-27/pl08D.htm" TargetMode="External"/><Relationship Id="rId40" Type="http://schemas.openxmlformats.org/officeDocument/2006/relationships/hyperlink" Target="https://bowling.lexerbowling.com/bowlingdemeyrin/ligueinternationale2023-2024-27/pl01E.htm" TargetMode="External"/><Relationship Id="rId45" Type="http://schemas.openxmlformats.org/officeDocument/2006/relationships/hyperlink" Target="https://bowling.lexerbowling.com/bowlingdemeyrin/ligueinternationale2023-2024-27/pl074.htm" TargetMode="External"/><Relationship Id="rId66" Type="http://schemas.openxmlformats.org/officeDocument/2006/relationships/hyperlink" Target="https://bowling.lexerbowling.com/bowlingdemeyrin/ligueinternationale2023-2024-27/pl018.htm" TargetMode="External"/><Relationship Id="rId87" Type="http://schemas.openxmlformats.org/officeDocument/2006/relationships/hyperlink" Target="https://bowling.lexerbowling.com/bowlingdemeyrin/ligueinternationale2023-2024-27/pl011.htm" TargetMode="External"/><Relationship Id="rId110" Type="http://schemas.openxmlformats.org/officeDocument/2006/relationships/hyperlink" Target="https://bowling.lexerbowling.com/bowlingdemeyrin/ligueinternationale2023-2024-27/pl090.htm" TargetMode="External"/><Relationship Id="rId115" Type="http://schemas.openxmlformats.org/officeDocument/2006/relationships/hyperlink" Target="https://bowling.lexerbowling.com/bowlingdemeyrin/ligueinternationale2023-2024-27/pl069.htm" TargetMode="External"/><Relationship Id="rId131" Type="http://schemas.openxmlformats.org/officeDocument/2006/relationships/hyperlink" Target="https://bowling.lexerbowling.com/bowlingdemeyrin/ligueinternationale2023-2024-27/pl06E.htm" TargetMode="External"/><Relationship Id="rId136" Type="http://schemas.openxmlformats.org/officeDocument/2006/relationships/hyperlink" Target="https://bowling.lexerbowling.com/bowlingdemeyrin/ligueinternationale2023-2024-27/pl02C.htm" TargetMode="External"/><Relationship Id="rId157" Type="http://schemas.openxmlformats.org/officeDocument/2006/relationships/hyperlink" Target="https://bowling.lexerbowling.com/bowlingdemeyrin/ligueinternationale2023-2024-27/pl031.htm" TargetMode="External"/><Relationship Id="rId178" Type="http://schemas.openxmlformats.org/officeDocument/2006/relationships/hyperlink" Target="https://bowling.lexerbowling.com/bowlingdemeyrin/ligueinternationale2023-2024-27/pl061.htm" TargetMode="External"/><Relationship Id="rId61" Type="http://schemas.openxmlformats.org/officeDocument/2006/relationships/hyperlink" Target="https://bowling.lexerbowling.com/bowlingdemeyrin/ligueinternationale2023-2024-27/pl077.htm" TargetMode="External"/><Relationship Id="rId82" Type="http://schemas.openxmlformats.org/officeDocument/2006/relationships/hyperlink" Target="https://bowling.lexerbowling.com/bowlingdemeyrin/ligueinternationale2023-2024-27/pl02C.htm" TargetMode="External"/><Relationship Id="rId152" Type="http://schemas.openxmlformats.org/officeDocument/2006/relationships/hyperlink" Target="https://bowling.lexerbowling.com/bowlingdemeyrin/ligueinternationale2023-2024-27/pl047.htm" TargetMode="External"/><Relationship Id="rId173" Type="http://schemas.openxmlformats.org/officeDocument/2006/relationships/hyperlink" Target="https://bowling.lexerbowling.com/bowlingdemeyrin/ligueinternationale2023-2024-27/pl03E.htm" TargetMode="External"/><Relationship Id="rId19" Type="http://schemas.openxmlformats.org/officeDocument/2006/relationships/hyperlink" Target="https://bowling.lexerbowling.com/bowlingdemeyrin/ligueinternationale2023-2024-27/pl069.htm" TargetMode="External"/><Relationship Id="rId14" Type="http://schemas.openxmlformats.org/officeDocument/2006/relationships/hyperlink" Target="https://bowling.lexerbowling.com/bowlingdemeyrin/ligueinternationale2023-2024-27/pl07C.htm" TargetMode="External"/><Relationship Id="rId30" Type="http://schemas.openxmlformats.org/officeDocument/2006/relationships/hyperlink" Target="https://bowling.lexerbowling.com/bowlingdemeyrin/ligueinternationale2023-2024-27/pl06F.htm" TargetMode="External"/><Relationship Id="rId35" Type="http://schemas.openxmlformats.org/officeDocument/2006/relationships/hyperlink" Target="https://bowling.lexerbowling.com/bowlingdemeyrin/ligueinternationale2023-2024-27/pl03A.htm" TargetMode="External"/><Relationship Id="rId56" Type="http://schemas.openxmlformats.org/officeDocument/2006/relationships/hyperlink" Target="https://bowling.lexerbowling.com/bowlingdemeyrin/ligueinternationale2023-2024-27/pl048.htm" TargetMode="External"/><Relationship Id="rId77" Type="http://schemas.openxmlformats.org/officeDocument/2006/relationships/hyperlink" Target="https://bowling.lexerbowling.com/bowlingdemeyrin/ligueinternationale2023-2024-27/pl095.htm" TargetMode="External"/><Relationship Id="rId100" Type="http://schemas.openxmlformats.org/officeDocument/2006/relationships/hyperlink" Target="https://bowling.lexerbowling.com/bowlingdemeyrin/ligueinternationale2023-2024-27/pl06E.htm" TargetMode="External"/><Relationship Id="rId105" Type="http://schemas.openxmlformats.org/officeDocument/2006/relationships/hyperlink" Target="https://bowling.lexerbowling.com/bowlingdemeyrin/ligueinternationale2023-2024-27/pl04F.htm" TargetMode="External"/><Relationship Id="rId126" Type="http://schemas.openxmlformats.org/officeDocument/2006/relationships/hyperlink" Target="https://bowling.lexerbowling.com/bowlingdemeyrin/ligueinternationale2023-2024-27/pl05D.htm" TargetMode="External"/><Relationship Id="rId147" Type="http://schemas.openxmlformats.org/officeDocument/2006/relationships/hyperlink" Target="https://bowling.lexerbowling.com/bowlingdemeyrin/ligueinternationale2023-2024-27/pl02E.htm" TargetMode="External"/><Relationship Id="rId168" Type="http://schemas.openxmlformats.org/officeDocument/2006/relationships/hyperlink" Target="https://bowling.lexerbowling.com/bowlingdemeyrin/ligueinternationale2023-2024-27/pl030.htm" TargetMode="External"/><Relationship Id="rId8" Type="http://schemas.openxmlformats.org/officeDocument/2006/relationships/hyperlink" Target="https://bowling.lexerbowling.com/bowlingdemeyrin/ligueinternationale2023-2024-27/pl07A.htm" TargetMode="External"/><Relationship Id="rId51" Type="http://schemas.openxmlformats.org/officeDocument/2006/relationships/hyperlink" Target="https://bowling.lexerbowling.com/bowlingdemeyrin/ligueinternationale2023-2024-27/pl04F.htm" TargetMode="External"/><Relationship Id="rId72" Type="http://schemas.openxmlformats.org/officeDocument/2006/relationships/hyperlink" Target="https://bowling.lexerbowling.com/bowlingdemeyrin/ligueinternationale2023-2024-27/pl03B.htm" TargetMode="External"/><Relationship Id="rId93" Type="http://schemas.openxmlformats.org/officeDocument/2006/relationships/hyperlink" Target="https://bowling.lexerbowling.com/bowlingdemeyrin/ligueinternationale2023-2024-27/pl01E.htm" TargetMode="External"/><Relationship Id="rId98" Type="http://schemas.openxmlformats.org/officeDocument/2006/relationships/hyperlink" Target="https://bowling.lexerbowling.com/bowlingdemeyrin/ligueinternationale2023-2024-27/pl022.htm" TargetMode="External"/><Relationship Id="rId121" Type="http://schemas.openxmlformats.org/officeDocument/2006/relationships/hyperlink" Target="https://bowling.lexerbowling.com/bowlingdemeyrin/ligueinternationale2023-2024-27/pl074.htm" TargetMode="External"/><Relationship Id="rId142" Type="http://schemas.openxmlformats.org/officeDocument/2006/relationships/hyperlink" Target="https://bowling.lexerbowling.com/bowlingdemeyrin/ligueinternationale2023-2024-27/pl012.htm" TargetMode="External"/><Relationship Id="rId163" Type="http://schemas.openxmlformats.org/officeDocument/2006/relationships/hyperlink" Target="https://bowling.lexerbowling.com/bowlingdemeyrin/ligueinternationale2023-2024-27/pl03A.htm" TargetMode="External"/><Relationship Id="rId184" Type="http://schemas.openxmlformats.org/officeDocument/2006/relationships/hyperlink" Target="https://bowling.lexerbowling.com/bowlingdemeyrin/ligueinternationale2023-2024-27/pl009.htm" TargetMode="External"/><Relationship Id="rId189" Type="http://schemas.openxmlformats.org/officeDocument/2006/relationships/hyperlink" Target="https://bowling.lexerbowling.com/bowlingdemeyrin/ligueinternationale2023-2024-27/pl00B.htm" TargetMode="External"/><Relationship Id="rId3" Type="http://schemas.openxmlformats.org/officeDocument/2006/relationships/hyperlink" Target="https://bowling.lexerbowling.com/bowlingdemeyrin/ligueinternationale2023-2024-27/pl05D.htm" TargetMode="External"/><Relationship Id="rId25" Type="http://schemas.openxmlformats.org/officeDocument/2006/relationships/hyperlink" Target="https://bowling.lexerbowling.com/bowlingdemeyrin/ligueinternationale2023-2024-27/pl063.htm" TargetMode="External"/><Relationship Id="rId46" Type="http://schemas.openxmlformats.org/officeDocument/2006/relationships/hyperlink" Target="https://bowling.lexerbowling.com/bowlingdemeyrin/ligueinternationale2023-2024-27/pl07A.htm" TargetMode="External"/><Relationship Id="rId67" Type="http://schemas.openxmlformats.org/officeDocument/2006/relationships/hyperlink" Target="https://bowling.lexerbowling.com/bowlingdemeyrin/ligueinternationale2023-2024-27/pl007.htm" TargetMode="External"/><Relationship Id="rId116" Type="http://schemas.openxmlformats.org/officeDocument/2006/relationships/hyperlink" Target="https://bowling.lexerbowling.com/bowlingdemeyrin/ligueinternationale2023-2024-27/pl06F.htm" TargetMode="External"/><Relationship Id="rId137" Type="http://schemas.openxmlformats.org/officeDocument/2006/relationships/hyperlink" Target="https://bowling.lexerbowling.com/bowlingdemeyrin/ligueinternationale2023-2024-27/pl030.htm" TargetMode="External"/><Relationship Id="rId158" Type="http://schemas.openxmlformats.org/officeDocument/2006/relationships/hyperlink" Target="https://bowling.lexerbowling.com/bowlingdemeyrin/ligueinternationale2023-2024-27/pl028.htm" TargetMode="External"/><Relationship Id="rId20" Type="http://schemas.openxmlformats.org/officeDocument/2006/relationships/hyperlink" Target="https://bowling.lexerbowling.com/bowlingdemeyrin/ligueinternationale2023-2024-27/pl02C.htm" TargetMode="External"/><Relationship Id="rId41" Type="http://schemas.openxmlformats.org/officeDocument/2006/relationships/hyperlink" Target="https://bowling.lexerbowling.com/bowlingdemeyrin/ligueinternationale2023-2024-27/pl071.htm" TargetMode="External"/><Relationship Id="rId62" Type="http://schemas.openxmlformats.org/officeDocument/2006/relationships/hyperlink" Target="https://bowling.lexerbowling.com/bowlingdemeyrin/ligueinternationale2023-2024-27/pl012.htm" TargetMode="External"/><Relationship Id="rId83" Type="http://schemas.openxmlformats.org/officeDocument/2006/relationships/hyperlink" Target="https://bowling.lexerbowling.com/bowlingdemeyrin/ligueinternationale2023-2024-27/pl030.htm" TargetMode="External"/><Relationship Id="rId88" Type="http://schemas.openxmlformats.org/officeDocument/2006/relationships/hyperlink" Target="https://bowling.lexerbowling.com/bowlingdemeyrin/ligueinternationale2023-2024-27/pl048.htm" TargetMode="External"/><Relationship Id="rId111" Type="http://schemas.openxmlformats.org/officeDocument/2006/relationships/hyperlink" Target="https://bowling.lexerbowling.com/bowlingdemeyrin/ligueinternationale2023-2024-27/pl012.htm" TargetMode="External"/><Relationship Id="rId132" Type="http://schemas.openxmlformats.org/officeDocument/2006/relationships/hyperlink" Target="https://bowling.lexerbowling.com/bowlingdemeyrin/ligueinternationale2023-2024-27/pl071.htm" TargetMode="External"/><Relationship Id="rId153" Type="http://schemas.openxmlformats.org/officeDocument/2006/relationships/hyperlink" Target="https://bowling.lexerbowling.com/bowlingdemeyrin/ligueinternationale2023-2024-27/pl090.htm" TargetMode="External"/><Relationship Id="rId174" Type="http://schemas.openxmlformats.org/officeDocument/2006/relationships/hyperlink" Target="https://bowling.lexerbowling.com/bowlingdemeyrin/ligueinternationale2023-2024-27/pl05D.htm" TargetMode="External"/><Relationship Id="rId179" Type="http://schemas.openxmlformats.org/officeDocument/2006/relationships/hyperlink" Target="https://bowling.lexerbowling.com/bowlingdemeyrin/ligueinternationale2023-2024-27/pl031.htm" TargetMode="External"/><Relationship Id="rId190" Type="http://schemas.openxmlformats.org/officeDocument/2006/relationships/printerSettings" Target="../printerSettings/printerSettings6.bin"/><Relationship Id="rId15" Type="http://schemas.openxmlformats.org/officeDocument/2006/relationships/hyperlink" Target="https://bowling.lexerbowling.com/bowlingdemeyrin/ligueinternationale2023-2024-27/pl028.htm" TargetMode="External"/><Relationship Id="rId36" Type="http://schemas.openxmlformats.org/officeDocument/2006/relationships/hyperlink" Target="https://bowling.lexerbowling.com/bowlingdemeyrin/ligueinternationale2023-2024-27/pl030.htm" TargetMode="External"/><Relationship Id="rId57" Type="http://schemas.openxmlformats.org/officeDocument/2006/relationships/hyperlink" Target="https://bowling.lexerbowling.com/bowlingdemeyrin/ligueinternationale2023-2024-27/pl07C.htm" TargetMode="External"/><Relationship Id="rId106" Type="http://schemas.openxmlformats.org/officeDocument/2006/relationships/hyperlink" Target="https://bowling.lexerbowling.com/bowlingdemeyrin/ligueinternationale2023-2024-27/pl01A.htm" TargetMode="External"/><Relationship Id="rId127" Type="http://schemas.openxmlformats.org/officeDocument/2006/relationships/hyperlink" Target="https://bowling.lexerbowling.com/bowlingdemeyrin/ligueinternationale2023-2024-27/pl011.htm" TargetMode="External"/><Relationship Id="rId10" Type="http://schemas.openxmlformats.org/officeDocument/2006/relationships/hyperlink" Target="https://bowling.lexerbowling.com/bowlingdemeyrin/ligueinternationale2023-2024-27/pl049.htm" TargetMode="External"/><Relationship Id="rId31" Type="http://schemas.openxmlformats.org/officeDocument/2006/relationships/hyperlink" Target="https://bowling.lexerbowling.com/bowlingdemeyrin/ligueinternationale2023-2024-27/pl018.htm" TargetMode="External"/><Relationship Id="rId52" Type="http://schemas.openxmlformats.org/officeDocument/2006/relationships/hyperlink" Target="https://bowling.lexerbowling.com/bowlingdemeyrin/ligueinternationale2023-2024-27/pl01A.htm" TargetMode="External"/><Relationship Id="rId73" Type="http://schemas.openxmlformats.org/officeDocument/2006/relationships/hyperlink" Target="https://bowling.lexerbowling.com/bowlingdemeyrin/ligueinternationale2023-2024-27/pl009.htm" TargetMode="External"/><Relationship Id="rId78" Type="http://schemas.openxmlformats.org/officeDocument/2006/relationships/hyperlink" Target="https://bowling.lexerbowling.com/bowlingdemeyrin/ligueinternationale2023-2024-27/pl022.htm" TargetMode="External"/><Relationship Id="rId94" Type="http://schemas.openxmlformats.org/officeDocument/2006/relationships/hyperlink" Target="https://bowling.lexerbowling.com/bowlingdemeyrin/ligueinternationale2023-2024-27/pl047.htm" TargetMode="External"/><Relationship Id="rId99" Type="http://schemas.openxmlformats.org/officeDocument/2006/relationships/hyperlink" Target="https://bowling.lexerbowling.com/bowlingdemeyrin/ligueinternationale2023-2024-27/pl02E.htm" TargetMode="External"/><Relationship Id="rId101" Type="http://schemas.openxmlformats.org/officeDocument/2006/relationships/hyperlink" Target="https://bowling.lexerbowling.com/bowlingdemeyrin/ligueinternationale2023-2024-27/pl071.htm" TargetMode="External"/><Relationship Id="rId122" Type="http://schemas.openxmlformats.org/officeDocument/2006/relationships/hyperlink" Target="https://bowling.lexerbowling.com/bowlingdemeyrin/ligueinternationale2023-2024-27/pl03A.htm" TargetMode="External"/><Relationship Id="rId143" Type="http://schemas.openxmlformats.org/officeDocument/2006/relationships/hyperlink" Target="https://bowling.lexerbowling.com/bowlingdemeyrin/ligueinternationale2023-2024-27/pl03A.htm" TargetMode="External"/><Relationship Id="rId148" Type="http://schemas.openxmlformats.org/officeDocument/2006/relationships/hyperlink" Target="https://bowling.lexerbowling.com/bowlingdemeyrin/ligueinternationale2023-2024-27/pl07C.htm" TargetMode="External"/><Relationship Id="rId164" Type="http://schemas.openxmlformats.org/officeDocument/2006/relationships/hyperlink" Target="https://bowling.lexerbowling.com/bowlingdemeyrin/ligueinternationale2023-2024-27/pl011.htm" TargetMode="External"/><Relationship Id="rId169" Type="http://schemas.openxmlformats.org/officeDocument/2006/relationships/hyperlink" Target="https://bowling.lexerbowling.com/bowlingdemeyrin/ligueinternationale2023-2024-27/pl07A.htm" TargetMode="External"/><Relationship Id="rId185" Type="http://schemas.openxmlformats.org/officeDocument/2006/relationships/hyperlink" Target="https://bowling.lexerbowling.com/bowlingdemeyrin/ligueinternationale2023-2024-27/pl018.htm" TargetMode="External"/><Relationship Id="rId4" Type="http://schemas.openxmlformats.org/officeDocument/2006/relationships/hyperlink" Target="https://bowling.lexerbowling.com/bowlingdemeyrin/ligueinternationale2023-2024-27/pl048.htm" TargetMode="External"/><Relationship Id="rId9" Type="http://schemas.openxmlformats.org/officeDocument/2006/relationships/hyperlink" Target="https://bowling.lexerbowling.com/bowlingdemeyrin/ligueinternationale2023-2024-27/pl007.htm" TargetMode="External"/><Relationship Id="rId180" Type="http://schemas.openxmlformats.org/officeDocument/2006/relationships/hyperlink" Target="https://bowling.lexerbowling.com/bowlingdemeyrin/ligueinternationale2023-2024-27/pl01E.htm" TargetMode="External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meyrin/ligueinternationale2023-2024-27/pl061.htm" TargetMode="External"/><Relationship Id="rId21" Type="http://schemas.openxmlformats.org/officeDocument/2006/relationships/hyperlink" Target="https://bowling.lexerbowling.com/bowlingdemeyrin/ligueinternationale2023-2024-27/pl022.htm" TargetMode="External"/><Relationship Id="rId42" Type="http://schemas.openxmlformats.org/officeDocument/2006/relationships/hyperlink" Target="https://bowling.lexerbowling.com/bowlingdemeyrin/ligueinternationale2023-2024-27/pl05D.htm" TargetMode="External"/><Relationship Id="rId63" Type="http://schemas.openxmlformats.org/officeDocument/2006/relationships/hyperlink" Target="https://bowling.lexerbowling.com/bowlingdemeyrin/ligueinternationale2023-2024-27/pl01E.htm" TargetMode="External"/><Relationship Id="rId84" Type="http://schemas.openxmlformats.org/officeDocument/2006/relationships/hyperlink" Target="https://bowling.lexerbowling.com/bowlingdemeyrin/ligueinternationale2023-2024-27/pl02C.htm" TargetMode="External"/><Relationship Id="rId138" Type="http://schemas.openxmlformats.org/officeDocument/2006/relationships/hyperlink" Target="https://bowling.lexerbowling.com/bowlingdemeyrin/ligueinternationale2023-2024-27/pl02C.htm" TargetMode="External"/><Relationship Id="rId159" Type="http://schemas.openxmlformats.org/officeDocument/2006/relationships/hyperlink" Target="https://bowling.lexerbowling.com/bowlingdemeyrin/ligueinternationale2023-2024-27/pl009.htm" TargetMode="External"/><Relationship Id="rId170" Type="http://schemas.openxmlformats.org/officeDocument/2006/relationships/hyperlink" Target="https://bowling.lexerbowling.com/bowlingdemeyrin/ligueinternationale2023-2024-27/pl06E.htm" TargetMode="External"/><Relationship Id="rId191" Type="http://schemas.openxmlformats.org/officeDocument/2006/relationships/hyperlink" Target="https://bowling.lexerbowling.com/bowlingdemeyrin/ligueinternationale2023-2024-27/pl049.htm" TargetMode="External"/><Relationship Id="rId205" Type="http://schemas.openxmlformats.org/officeDocument/2006/relationships/hyperlink" Target="https://bowling.lexerbowling.com/bowlingdemeyrin/ligueinternationale2023-2024-27/pl05D.htm" TargetMode="External"/><Relationship Id="rId226" Type="http://schemas.openxmlformats.org/officeDocument/2006/relationships/hyperlink" Target="https://bowling.lexerbowling.com/bowlingdemeyrin/ligueinternationale2023-2024-27/pl018.htm" TargetMode="External"/><Relationship Id="rId107" Type="http://schemas.openxmlformats.org/officeDocument/2006/relationships/hyperlink" Target="https://bowling.lexerbowling.com/bowlingdemeyrin/ligueinternationale2023-2024-27/pl00B.htm" TargetMode="External"/><Relationship Id="rId11" Type="http://schemas.openxmlformats.org/officeDocument/2006/relationships/hyperlink" Target="https://bowling.lexerbowling.com/bowlingdemeyrin/ligueinternationale2023-2024-27/pl07A.htm" TargetMode="External"/><Relationship Id="rId32" Type="http://schemas.openxmlformats.org/officeDocument/2006/relationships/hyperlink" Target="https://bowling.lexerbowling.com/bowlingdemeyrin/ligueinternationale2023-2024-27/pl03A.htm" TargetMode="External"/><Relationship Id="rId53" Type="http://schemas.openxmlformats.org/officeDocument/2006/relationships/hyperlink" Target="https://bowling.lexerbowling.com/bowlingdemeyrin/ligueinternationale2023-2024-27/pl095.htm" TargetMode="External"/><Relationship Id="rId74" Type="http://schemas.openxmlformats.org/officeDocument/2006/relationships/hyperlink" Target="https://bowling.lexerbowling.com/bowlingdemeyrin/ligueinternationale2023-2024-27/pl011.htm" TargetMode="External"/><Relationship Id="rId128" Type="http://schemas.openxmlformats.org/officeDocument/2006/relationships/hyperlink" Target="https://bowling.lexerbowling.com/bowlingdemeyrin/ligueinternationale2023-2024-27/pl01E.htm" TargetMode="External"/><Relationship Id="rId149" Type="http://schemas.openxmlformats.org/officeDocument/2006/relationships/hyperlink" Target="https://bowling.lexerbowling.com/bowlingdemeyrin/ligueinternationale2023-2024-27/pl070.htm" TargetMode="External"/><Relationship Id="rId5" Type="http://schemas.openxmlformats.org/officeDocument/2006/relationships/hyperlink" Target="https://bowling.lexerbowling.com/bowlingdemeyrin/ligueinternationale2023-2024-27/pl011.htm" TargetMode="External"/><Relationship Id="rId95" Type="http://schemas.openxmlformats.org/officeDocument/2006/relationships/hyperlink" Target="https://bowling.lexerbowling.com/bowlingdemeyrin/ligueinternationale2023-2024-27/pl06E.htm" TargetMode="External"/><Relationship Id="rId160" Type="http://schemas.openxmlformats.org/officeDocument/2006/relationships/hyperlink" Target="https://bowling.lexerbowling.com/bowlingdemeyrin/ligueinternationale2023-2024-27/pl094.htm" TargetMode="External"/><Relationship Id="rId181" Type="http://schemas.openxmlformats.org/officeDocument/2006/relationships/hyperlink" Target="https://bowling.lexerbowling.com/bowlingdemeyrin/ligueinternationale2023-2024-27/pl069.htm" TargetMode="External"/><Relationship Id="rId216" Type="http://schemas.openxmlformats.org/officeDocument/2006/relationships/hyperlink" Target="https://bowling.lexerbowling.com/bowlingdemeyrin/ligueinternationale2023-2024-27/pl00B.htm" TargetMode="External"/><Relationship Id="rId237" Type="http://schemas.openxmlformats.org/officeDocument/2006/relationships/hyperlink" Target="https://bowling.lexerbowling.com/bowlingdemeyrin/ligueinternationale2023-2024-27/pl028.htm" TargetMode="External"/><Relationship Id="rId22" Type="http://schemas.openxmlformats.org/officeDocument/2006/relationships/hyperlink" Target="https://bowling.lexerbowling.com/bowlingdemeyrin/ligueinternationale2023-2024-27/pl009.htm" TargetMode="External"/><Relationship Id="rId43" Type="http://schemas.openxmlformats.org/officeDocument/2006/relationships/hyperlink" Target="https://bowling.lexerbowling.com/bowlingdemeyrin/ligueinternationale2023-2024-27/pl070.htm" TargetMode="External"/><Relationship Id="rId64" Type="http://schemas.openxmlformats.org/officeDocument/2006/relationships/hyperlink" Target="https://bowling.lexerbowling.com/bowlingdemeyrin/ligueinternationale2023-2024-27/pl012.htm" TargetMode="External"/><Relationship Id="rId118" Type="http://schemas.openxmlformats.org/officeDocument/2006/relationships/hyperlink" Target="https://bowling.lexerbowling.com/bowlingdemeyrin/ligueinternationale2023-2024-27/pl007.htm" TargetMode="External"/><Relationship Id="rId139" Type="http://schemas.openxmlformats.org/officeDocument/2006/relationships/hyperlink" Target="https://bowling.lexerbowling.com/bowlingdemeyrin/ligueinternationale2023-2024-27/pl062.htm" TargetMode="External"/><Relationship Id="rId85" Type="http://schemas.openxmlformats.org/officeDocument/2006/relationships/hyperlink" Target="https://bowling.lexerbowling.com/bowlingdemeyrin/ligueinternationale2023-2024-27/pl071.htm" TargetMode="External"/><Relationship Id="rId150" Type="http://schemas.openxmlformats.org/officeDocument/2006/relationships/hyperlink" Target="https://bowling.lexerbowling.com/bowlingdemeyrin/ligueinternationale2023-2024-27/pl06E.htm" TargetMode="External"/><Relationship Id="rId171" Type="http://schemas.openxmlformats.org/officeDocument/2006/relationships/hyperlink" Target="https://bowling.lexerbowling.com/bowlingdemeyrin/ligueinternationale2023-2024-27/pl07C.htm" TargetMode="External"/><Relationship Id="rId192" Type="http://schemas.openxmlformats.org/officeDocument/2006/relationships/hyperlink" Target="https://bowling.lexerbowling.com/bowlingdemeyrin/ligueinternationale2023-2024-27/pl091.htm" TargetMode="External"/><Relationship Id="rId206" Type="http://schemas.openxmlformats.org/officeDocument/2006/relationships/hyperlink" Target="https://bowling.lexerbowling.com/bowlingdemeyrin/ligueinternationale2023-2024-27/pl071.htm" TargetMode="External"/><Relationship Id="rId227" Type="http://schemas.openxmlformats.org/officeDocument/2006/relationships/hyperlink" Target="https://bowling.lexerbowling.com/bowlingdemeyrin/ligueinternationale2023-2024-27/pl049.htm" TargetMode="External"/><Relationship Id="rId201" Type="http://schemas.openxmlformats.org/officeDocument/2006/relationships/hyperlink" Target="https://bowling.lexerbowling.com/bowlingdemeyrin/ligueinternationale2023-2024-27/pl01E.htm" TargetMode="External"/><Relationship Id="rId222" Type="http://schemas.openxmlformats.org/officeDocument/2006/relationships/hyperlink" Target="https://bowling.lexerbowling.com/bowlingdemeyrin/ligueinternationale2023-2024-27/pl07C.htm" TargetMode="External"/><Relationship Id="rId243" Type="http://schemas.openxmlformats.org/officeDocument/2006/relationships/hyperlink" Target="https://bowling.lexerbowling.com/bowlingdemeyrin/ligueinternationale2023-2024-27/pl03F.htm" TargetMode="External"/><Relationship Id="rId12" Type="http://schemas.openxmlformats.org/officeDocument/2006/relationships/hyperlink" Target="https://bowling.lexerbowling.com/bowlingdemeyrin/ligueinternationale2023-2024-27/pl077.htm" TargetMode="External"/><Relationship Id="rId17" Type="http://schemas.openxmlformats.org/officeDocument/2006/relationships/hyperlink" Target="https://bowling.lexerbowling.com/bowlingdemeyrin/ligueinternationale2023-2024-27/pl07C.htm" TargetMode="External"/><Relationship Id="rId33" Type="http://schemas.openxmlformats.org/officeDocument/2006/relationships/hyperlink" Target="https://bowling.lexerbowling.com/bowlingdemeyrin/ligueinternationale2023-2024-27/pl047.htm" TargetMode="External"/><Relationship Id="rId38" Type="http://schemas.openxmlformats.org/officeDocument/2006/relationships/hyperlink" Target="https://bowling.lexerbowling.com/bowlingdemeyrin/ligueinternationale2023-2024-27/pl01E.htm" TargetMode="External"/><Relationship Id="rId59" Type="http://schemas.openxmlformats.org/officeDocument/2006/relationships/hyperlink" Target="https://bowling.lexerbowling.com/bowlingdemeyrin/ligueinternationale2023-2024-27/pl02C.htm" TargetMode="External"/><Relationship Id="rId103" Type="http://schemas.openxmlformats.org/officeDocument/2006/relationships/hyperlink" Target="https://bowling.lexerbowling.com/bowlingdemeyrin/ligueinternationale2023-2024-27/pl028.htm" TargetMode="External"/><Relationship Id="rId108" Type="http://schemas.openxmlformats.org/officeDocument/2006/relationships/hyperlink" Target="https://bowling.lexerbowling.com/bowlingdemeyrin/ligueinternationale2023-2024-27/pl03F.htm" TargetMode="External"/><Relationship Id="rId124" Type="http://schemas.openxmlformats.org/officeDocument/2006/relationships/hyperlink" Target="https://bowling.lexerbowling.com/bowlingdemeyrin/ligueinternationale2023-2024-27/pl018.htm" TargetMode="External"/><Relationship Id="rId129" Type="http://schemas.openxmlformats.org/officeDocument/2006/relationships/hyperlink" Target="https://bowling.lexerbowling.com/bowlingdemeyrin/ligueinternationale2023-2024-27/pl049.htm" TargetMode="External"/><Relationship Id="rId54" Type="http://schemas.openxmlformats.org/officeDocument/2006/relationships/hyperlink" Target="https://bowling.lexerbowling.com/bowlingdemeyrin/ligueinternationale2023-2024-27/pl063.htm" TargetMode="External"/><Relationship Id="rId70" Type="http://schemas.openxmlformats.org/officeDocument/2006/relationships/hyperlink" Target="https://bowling.lexerbowling.com/bowlingdemeyrin/ligueinternationale2023-2024-27/pl07A.htm" TargetMode="External"/><Relationship Id="rId75" Type="http://schemas.openxmlformats.org/officeDocument/2006/relationships/hyperlink" Target="https://bowling.lexerbowling.com/bowlingdemeyrin/ligueinternationale2023-2024-27/pl07C.htm" TargetMode="External"/><Relationship Id="rId91" Type="http://schemas.openxmlformats.org/officeDocument/2006/relationships/hyperlink" Target="https://bowling.lexerbowling.com/bowlingdemeyrin/ligueinternationale2023-2024-27/pl074.htm" TargetMode="External"/><Relationship Id="rId96" Type="http://schemas.openxmlformats.org/officeDocument/2006/relationships/hyperlink" Target="https://bowling.lexerbowling.com/bowlingdemeyrin/ligueinternationale2023-2024-27/pl069.htm" TargetMode="External"/><Relationship Id="rId140" Type="http://schemas.openxmlformats.org/officeDocument/2006/relationships/hyperlink" Target="https://bowling.lexerbowling.com/bowlingdemeyrin/ligueinternationale2023-2024-27/pl01E.htm" TargetMode="External"/><Relationship Id="rId145" Type="http://schemas.openxmlformats.org/officeDocument/2006/relationships/hyperlink" Target="https://bowling.lexerbowling.com/bowlingdemeyrin/ligueinternationale2023-2024-27/pl012.htm" TargetMode="External"/><Relationship Id="rId161" Type="http://schemas.openxmlformats.org/officeDocument/2006/relationships/hyperlink" Target="https://bowling.lexerbowling.com/bowlingdemeyrin/ligueinternationale2023-2024-27/pl022.htm" TargetMode="External"/><Relationship Id="rId166" Type="http://schemas.openxmlformats.org/officeDocument/2006/relationships/hyperlink" Target="https://bowling.lexerbowling.com/bowlingdemeyrin/ligueinternationale2023-2024-27/pl02C.htm" TargetMode="External"/><Relationship Id="rId182" Type="http://schemas.openxmlformats.org/officeDocument/2006/relationships/hyperlink" Target="https://bowling.lexerbowling.com/bowlingdemeyrin/ligueinternationale2023-2024-27/pl061.htm" TargetMode="External"/><Relationship Id="rId187" Type="http://schemas.openxmlformats.org/officeDocument/2006/relationships/hyperlink" Target="https://bowling.lexerbowling.com/bowlingdemeyrin/ligueinternationale2023-2024-27/pl03F.htm" TargetMode="External"/><Relationship Id="rId217" Type="http://schemas.openxmlformats.org/officeDocument/2006/relationships/hyperlink" Target="https://bowling.lexerbowling.com/bowlingdemeyrin/ligueinternationale2023-2024-27/pl030.htm" TargetMode="External"/><Relationship Id="rId1" Type="http://schemas.openxmlformats.org/officeDocument/2006/relationships/hyperlink" Target="https://bowling.lexerbowling.com/bowlingdemeyrin/ligueinternationale2023-2024-27/pl06F.htm" TargetMode="External"/><Relationship Id="rId6" Type="http://schemas.openxmlformats.org/officeDocument/2006/relationships/hyperlink" Target="https://bowling.lexerbowling.com/bowlingdemeyrin/ligueinternationale2023-2024-27/pl012.htm" TargetMode="External"/><Relationship Id="rId212" Type="http://schemas.openxmlformats.org/officeDocument/2006/relationships/hyperlink" Target="https://bowling.lexerbowling.com/bowlingdemeyrin/ligueinternationale2023-2024-27/pl072.htm" TargetMode="External"/><Relationship Id="rId233" Type="http://schemas.openxmlformats.org/officeDocument/2006/relationships/hyperlink" Target="https://bowling.lexerbowling.com/bowlingdemeyrin/ligueinternationale2023-2024-27/pl022.htm" TargetMode="External"/><Relationship Id="rId238" Type="http://schemas.openxmlformats.org/officeDocument/2006/relationships/hyperlink" Target="https://bowling.lexerbowling.com/bowlingdemeyrin/ligueinternationale2023-2024-27/pl01E.htm" TargetMode="External"/><Relationship Id="rId23" Type="http://schemas.openxmlformats.org/officeDocument/2006/relationships/hyperlink" Target="https://bowling.lexerbowling.com/bowlingdemeyrin/ligueinternationale2023-2024-27/pl095.htm" TargetMode="External"/><Relationship Id="rId28" Type="http://schemas.openxmlformats.org/officeDocument/2006/relationships/hyperlink" Target="https://bowling.lexerbowling.com/bowlingdemeyrin/ligueinternationale2023-2024-27/pl030.htm" TargetMode="External"/><Relationship Id="rId49" Type="http://schemas.openxmlformats.org/officeDocument/2006/relationships/hyperlink" Target="https://bowling.lexerbowling.com/bowlingdemeyrin/ligueinternationale2023-2024-27/pl009.htm" TargetMode="External"/><Relationship Id="rId114" Type="http://schemas.openxmlformats.org/officeDocument/2006/relationships/hyperlink" Target="https://bowling.lexerbowling.com/bowlingdemeyrin/ligueinternationale2023-2024-27/pl031.htm" TargetMode="External"/><Relationship Id="rId119" Type="http://schemas.openxmlformats.org/officeDocument/2006/relationships/hyperlink" Target="https://bowling.lexerbowling.com/bowlingdemeyrin/ligueinternationale2023-2024-27/pl028.htm" TargetMode="External"/><Relationship Id="rId44" Type="http://schemas.openxmlformats.org/officeDocument/2006/relationships/hyperlink" Target="https://bowling.lexerbowling.com/bowlingdemeyrin/ligueinternationale2023-2024-27/pl071.htm" TargetMode="External"/><Relationship Id="rId60" Type="http://schemas.openxmlformats.org/officeDocument/2006/relationships/hyperlink" Target="https://bowling.lexerbowling.com/bowlingdemeyrin/ligueinternationale2023-2024-27/pl093.htm" TargetMode="External"/><Relationship Id="rId65" Type="http://schemas.openxmlformats.org/officeDocument/2006/relationships/hyperlink" Target="https://bowling.lexerbowling.com/bowlingdemeyrin/ligueinternationale2023-2024-27/pl049.htm" TargetMode="External"/><Relationship Id="rId81" Type="http://schemas.openxmlformats.org/officeDocument/2006/relationships/hyperlink" Target="https://bowling.lexerbowling.com/bowlingdemeyrin/ligueinternationale2023-2024-27/pl03F.htm" TargetMode="External"/><Relationship Id="rId86" Type="http://schemas.openxmlformats.org/officeDocument/2006/relationships/hyperlink" Target="https://bowling.lexerbowling.com/bowlingdemeyrin/ligueinternationale2023-2024-27/pl07A.htm" TargetMode="External"/><Relationship Id="rId130" Type="http://schemas.openxmlformats.org/officeDocument/2006/relationships/hyperlink" Target="https://bowling.lexerbowling.com/bowlingdemeyrin/ligueinternationale2023-2024-27/pl048.htm" TargetMode="External"/><Relationship Id="rId135" Type="http://schemas.openxmlformats.org/officeDocument/2006/relationships/hyperlink" Target="https://bowling.lexerbowling.com/bowlingdemeyrin/ligueinternationale2023-2024-27/pl00B.htm" TargetMode="External"/><Relationship Id="rId151" Type="http://schemas.openxmlformats.org/officeDocument/2006/relationships/hyperlink" Target="https://bowling.lexerbowling.com/bowlingdemeyrin/ligueinternationale2023-2024-27/pl04F.htm" TargetMode="External"/><Relationship Id="rId156" Type="http://schemas.openxmlformats.org/officeDocument/2006/relationships/hyperlink" Target="https://bowling.lexerbowling.com/bowlingdemeyrin/ligueinternationale2023-2024-27/pl030.htm" TargetMode="External"/><Relationship Id="rId177" Type="http://schemas.openxmlformats.org/officeDocument/2006/relationships/hyperlink" Target="https://bowling.lexerbowling.com/bowlingdemeyrin/ligueinternationale2023-2024-27/pl062.htm" TargetMode="External"/><Relationship Id="rId198" Type="http://schemas.openxmlformats.org/officeDocument/2006/relationships/hyperlink" Target="https://bowling.lexerbowling.com/bowlingdemeyrin/ligueinternationale2023-2024-27/pl03A.htm" TargetMode="External"/><Relationship Id="rId172" Type="http://schemas.openxmlformats.org/officeDocument/2006/relationships/hyperlink" Target="https://bowling.lexerbowling.com/bowlingdemeyrin/ligueinternationale2023-2024-27/pl049.htm" TargetMode="External"/><Relationship Id="rId193" Type="http://schemas.openxmlformats.org/officeDocument/2006/relationships/hyperlink" Target="https://bowling.lexerbowling.com/bowlingdemeyrin/ligueinternationale2023-2024-27/pl048.htm" TargetMode="External"/><Relationship Id="rId202" Type="http://schemas.openxmlformats.org/officeDocument/2006/relationships/hyperlink" Target="https://bowling.lexerbowling.com/bowlingdemeyrin/ligueinternationale2023-2024-27/pl007.htm" TargetMode="External"/><Relationship Id="rId207" Type="http://schemas.openxmlformats.org/officeDocument/2006/relationships/hyperlink" Target="https://bowling.lexerbowling.com/bowlingdemeyrin/ligueinternationale2023-2024-27/pl07C.htm" TargetMode="External"/><Relationship Id="rId223" Type="http://schemas.openxmlformats.org/officeDocument/2006/relationships/hyperlink" Target="https://bowling.lexerbowling.com/bowlingdemeyrin/ligueinternationale2023-2024-27/pl011.htm" TargetMode="External"/><Relationship Id="rId228" Type="http://schemas.openxmlformats.org/officeDocument/2006/relationships/hyperlink" Target="https://bowling.lexerbowling.com/bowlingdemeyrin/ligueinternationale2023-2024-27/pl077.htm" TargetMode="External"/><Relationship Id="rId244" Type="http://schemas.openxmlformats.org/officeDocument/2006/relationships/printerSettings" Target="../printerSettings/printerSettings7.bin"/><Relationship Id="rId13" Type="http://schemas.openxmlformats.org/officeDocument/2006/relationships/hyperlink" Target="https://bowling.lexerbowling.com/bowlingdemeyrin/ligueinternationale2023-2024-27/pl048.htm" TargetMode="External"/><Relationship Id="rId18" Type="http://schemas.openxmlformats.org/officeDocument/2006/relationships/hyperlink" Target="https://bowling.lexerbowling.com/bowlingdemeyrin/ligueinternationale2023-2024-27/pl090.htm" TargetMode="External"/><Relationship Id="rId39" Type="http://schemas.openxmlformats.org/officeDocument/2006/relationships/hyperlink" Target="https://bowling.lexerbowling.com/bowlingdemeyrin/ligueinternationale2023-2024-27/pl012.htm" TargetMode="External"/><Relationship Id="rId109" Type="http://schemas.openxmlformats.org/officeDocument/2006/relationships/hyperlink" Target="https://bowling.lexerbowling.com/bowlingdemeyrin/ligueinternationale2023-2024-27/pl07A.htm" TargetMode="External"/><Relationship Id="rId34" Type="http://schemas.openxmlformats.org/officeDocument/2006/relationships/hyperlink" Target="https://bowling.lexerbowling.com/bowlingdemeyrin/ligueinternationale2023-2024-27/pl069.htm" TargetMode="External"/><Relationship Id="rId50" Type="http://schemas.openxmlformats.org/officeDocument/2006/relationships/hyperlink" Target="https://bowling.lexerbowling.com/bowlingdemeyrin/ligueinternationale2023-2024-27/pl04F.htm" TargetMode="External"/><Relationship Id="rId55" Type="http://schemas.openxmlformats.org/officeDocument/2006/relationships/hyperlink" Target="https://bowling.lexerbowling.com/bowlingdemeyrin/ligueinternationale2023-2024-27/pl06F.htm" TargetMode="External"/><Relationship Id="rId76" Type="http://schemas.openxmlformats.org/officeDocument/2006/relationships/hyperlink" Target="https://bowling.lexerbowling.com/bowlingdemeyrin/ligueinternationale2023-2024-27/pl095.htm" TargetMode="External"/><Relationship Id="rId97" Type="http://schemas.openxmlformats.org/officeDocument/2006/relationships/hyperlink" Target="https://bowling.lexerbowling.com/bowlingdemeyrin/ligueinternationale2023-2024-27/pl01E.htm" TargetMode="External"/><Relationship Id="rId104" Type="http://schemas.openxmlformats.org/officeDocument/2006/relationships/hyperlink" Target="https://bowling.lexerbowling.com/bowlingdemeyrin/ligueinternationale2023-2024-27/pl094.htm" TargetMode="External"/><Relationship Id="rId120" Type="http://schemas.openxmlformats.org/officeDocument/2006/relationships/hyperlink" Target="https://bowling.lexerbowling.com/bowlingdemeyrin/ligueinternationale2023-2024-27/pl024.htm" TargetMode="External"/><Relationship Id="rId125" Type="http://schemas.openxmlformats.org/officeDocument/2006/relationships/hyperlink" Target="https://bowling.lexerbowling.com/bowlingdemeyrin/ligueinternationale2023-2024-27/pl091.htm" TargetMode="External"/><Relationship Id="rId141" Type="http://schemas.openxmlformats.org/officeDocument/2006/relationships/hyperlink" Target="https://bowling.lexerbowling.com/bowlingdemeyrin/ligueinternationale2023-2024-27/pl02E.htm" TargetMode="External"/><Relationship Id="rId146" Type="http://schemas.openxmlformats.org/officeDocument/2006/relationships/hyperlink" Target="https://bowling.lexerbowling.com/bowlingdemeyrin/ligueinternationale2023-2024-27/pl007.htm" TargetMode="External"/><Relationship Id="rId167" Type="http://schemas.openxmlformats.org/officeDocument/2006/relationships/hyperlink" Target="https://bowling.lexerbowling.com/bowlingdemeyrin/ligueinternationale2023-2024-27/pl018.htm" TargetMode="External"/><Relationship Id="rId188" Type="http://schemas.openxmlformats.org/officeDocument/2006/relationships/hyperlink" Target="https://bowling.lexerbowling.com/bowlingdemeyrin/ligueinternationale2023-2024-27/pl097.htm" TargetMode="External"/><Relationship Id="rId7" Type="http://schemas.openxmlformats.org/officeDocument/2006/relationships/hyperlink" Target="https://bowling.lexerbowling.com/bowlingdemeyrin/ligueinternationale2023-2024-27/pl031.htm" TargetMode="External"/><Relationship Id="rId71" Type="http://schemas.openxmlformats.org/officeDocument/2006/relationships/hyperlink" Target="https://bowling.lexerbowling.com/bowlingdemeyrin/ligueinternationale2023-2024-27/pl03E.htm" TargetMode="External"/><Relationship Id="rId92" Type="http://schemas.openxmlformats.org/officeDocument/2006/relationships/hyperlink" Target="https://bowling.lexerbowling.com/bowlingdemeyrin/ligueinternationale2023-2024-27/pl018.htm" TargetMode="External"/><Relationship Id="rId162" Type="http://schemas.openxmlformats.org/officeDocument/2006/relationships/hyperlink" Target="https://bowling.lexerbowling.com/bowlingdemeyrin/ligueinternationale2023-2024-27/pl063.htm" TargetMode="External"/><Relationship Id="rId183" Type="http://schemas.openxmlformats.org/officeDocument/2006/relationships/hyperlink" Target="https://bowling.lexerbowling.com/bowlingdemeyrin/ligueinternationale2023-2024-27/pl054.htm" TargetMode="External"/><Relationship Id="rId213" Type="http://schemas.openxmlformats.org/officeDocument/2006/relationships/hyperlink" Target="https://bowling.lexerbowling.com/bowlingdemeyrin/ligueinternationale2023-2024-27/pl095.htm" TargetMode="External"/><Relationship Id="rId218" Type="http://schemas.openxmlformats.org/officeDocument/2006/relationships/hyperlink" Target="https://bowling.lexerbowling.com/bowlingdemeyrin/ligueinternationale2023-2024-27/pl012.htm" TargetMode="External"/><Relationship Id="rId234" Type="http://schemas.openxmlformats.org/officeDocument/2006/relationships/hyperlink" Target="https://bowling.lexerbowling.com/bowlingdemeyrin/ligueinternationale2023-2024-27/pl07A.htm" TargetMode="External"/><Relationship Id="rId239" Type="http://schemas.openxmlformats.org/officeDocument/2006/relationships/hyperlink" Target="https://bowling.lexerbowling.com/bowlingdemeyrin/ligueinternationale2023-2024-27/pl095.htm" TargetMode="External"/><Relationship Id="rId2" Type="http://schemas.openxmlformats.org/officeDocument/2006/relationships/hyperlink" Target="https://bowling.lexerbowling.com/bowlingdemeyrin/ligueinternationale2023-2024-27/pl069.htm" TargetMode="External"/><Relationship Id="rId29" Type="http://schemas.openxmlformats.org/officeDocument/2006/relationships/hyperlink" Target="https://bowling.lexerbowling.com/bowlingdemeyrin/ligueinternationale2023-2024-27/pl018.htm" TargetMode="External"/><Relationship Id="rId24" Type="http://schemas.openxmlformats.org/officeDocument/2006/relationships/hyperlink" Target="https://bowling.lexerbowling.com/bowlingdemeyrin/ligueinternationale2023-2024-27/pl00B.htm" TargetMode="External"/><Relationship Id="rId40" Type="http://schemas.openxmlformats.org/officeDocument/2006/relationships/hyperlink" Target="https://bowling.lexerbowling.com/bowlingdemeyrin/ligueinternationale2023-2024-27/pl054.htm" TargetMode="External"/><Relationship Id="rId45" Type="http://schemas.openxmlformats.org/officeDocument/2006/relationships/hyperlink" Target="https://bowling.lexerbowling.com/bowlingdemeyrin/ligueinternationale2023-2024-27/pl07C.htm" TargetMode="External"/><Relationship Id="rId66" Type="http://schemas.openxmlformats.org/officeDocument/2006/relationships/hyperlink" Target="https://bowling.lexerbowling.com/bowlingdemeyrin/ligueinternationale2023-2024-27/pl007.htm" TargetMode="External"/><Relationship Id="rId87" Type="http://schemas.openxmlformats.org/officeDocument/2006/relationships/hyperlink" Target="https://bowling.lexerbowling.com/bowlingdemeyrin/ligueinternationale2023-2024-27/pl07C.htm" TargetMode="External"/><Relationship Id="rId110" Type="http://schemas.openxmlformats.org/officeDocument/2006/relationships/hyperlink" Target="https://bowling.lexerbowling.com/bowlingdemeyrin/ligueinternationale2023-2024-27/pl03A.htm" TargetMode="External"/><Relationship Id="rId115" Type="http://schemas.openxmlformats.org/officeDocument/2006/relationships/hyperlink" Target="https://bowling.lexerbowling.com/bowlingdemeyrin/ligueinternationale2023-2024-27/pl071.htm" TargetMode="External"/><Relationship Id="rId131" Type="http://schemas.openxmlformats.org/officeDocument/2006/relationships/hyperlink" Target="https://bowling.lexerbowling.com/bowlingdemeyrin/ligueinternationale2023-2024-27/pl02E.htm" TargetMode="External"/><Relationship Id="rId136" Type="http://schemas.openxmlformats.org/officeDocument/2006/relationships/hyperlink" Target="https://bowling.lexerbowling.com/bowlingdemeyrin/ligueinternationale2023-2024-27/pl03A.htm" TargetMode="External"/><Relationship Id="rId157" Type="http://schemas.openxmlformats.org/officeDocument/2006/relationships/hyperlink" Target="https://bowling.lexerbowling.com/bowlingdemeyrin/ligueinternationale2023-2024-27/pl01A.htm" TargetMode="External"/><Relationship Id="rId178" Type="http://schemas.openxmlformats.org/officeDocument/2006/relationships/hyperlink" Target="https://bowling.lexerbowling.com/bowlingdemeyrin/ligueinternationale2023-2024-27/pl03E.htm" TargetMode="External"/><Relationship Id="rId61" Type="http://schemas.openxmlformats.org/officeDocument/2006/relationships/hyperlink" Target="https://bowling.lexerbowling.com/bowlingdemeyrin/ligueinternationale2023-2024-27/pl030.htm" TargetMode="External"/><Relationship Id="rId82" Type="http://schemas.openxmlformats.org/officeDocument/2006/relationships/hyperlink" Target="https://bowling.lexerbowling.com/bowlingdemeyrin/ligueinternationale2023-2024-27/pl03A.htm" TargetMode="External"/><Relationship Id="rId152" Type="http://schemas.openxmlformats.org/officeDocument/2006/relationships/hyperlink" Target="https://bowling.lexerbowling.com/bowlingdemeyrin/ligueinternationale2023-2024-27/pl06F.htm" TargetMode="External"/><Relationship Id="rId173" Type="http://schemas.openxmlformats.org/officeDocument/2006/relationships/hyperlink" Target="https://bowling.lexerbowling.com/bowlingdemeyrin/ligueinternationale2023-2024-27/pl07A.htm" TargetMode="External"/><Relationship Id="rId194" Type="http://schemas.openxmlformats.org/officeDocument/2006/relationships/hyperlink" Target="https://bowling.lexerbowling.com/bowlingdemeyrin/ligueinternationale2023-2024-27/pl06F.htm" TargetMode="External"/><Relationship Id="rId199" Type="http://schemas.openxmlformats.org/officeDocument/2006/relationships/hyperlink" Target="https://bowling.lexerbowling.com/bowlingdemeyrin/ligueinternationale2023-2024-27/pl012.htm" TargetMode="External"/><Relationship Id="rId203" Type="http://schemas.openxmlformats.org/officeDocument/2006/relationships/hyperlink" Target="https://bowling.lexerbowling.com/bowlingdemeyrin/ligueinternationale2023-2024-27/pl069.htm" TargetMode="External"/><Relationship Id="rId208" Type="http://schemas.openxmlformats.org/officeDocument/2006/relationships/hyperlink" Target="https://bowling.lexerbowling.com/bowlingdemeyrin/ligueinternationale2023-2024-27/pl02E.htm" TargetMode="External"/><Relationship Id="rId229" Type="http://schemas.openxmlformats.org/officeDocument/2006/relationships/hyperlink" Target="https://bowling.lexerbowling.com/bowlingdemeyrin/ligueinternationale2023-2024-27/pl021.htm" TargetMode="External"/><Relationship Id="rId19" Type="http://schemas.openxmlformats.org/officeDocument/2006/relationships/hyperlink" Target="https://bowling.lexerbowling.com/bowlingdemeyrin/ligueinternationale2023-2024-27/pl071.htm" TargetMode="External"/><Relationship Id="rId224" Type="http://schemas.openxmlformats.org/officeDocument/2006/relationships/hyperlink" Target="https://bowling.lexerbowling.com/bowlingdemeyrin/ligueinternationale2023-2024-27/pl069.htm" TargetMode="External"/><Relationship Id="rId240" Type="http://schemas.openxmlformats.org/officeDocument/2006/relationships/hyperlink" Target="https://bowling.lexerbowling.com/bowlingdemeyrin/ligueinternationale2023-2024-27/pl08F.htm" TargetMode="External"/><Relationship Id="rId14" Type="http://schemas.openxmlformats.org/officeDocument/2006/relationships/hyperlink" Target="https://bowling.lexerbowling.com/bowlingdemeyrin/ligueinternationale2023-2024-27/pl049.htm" TargetMode="External"/><Relationship Id="rId30" Type="http://schemas.openxmlformats.org/officeDocument/2006/relationships/hyperlink" Target="https://bowling.lexerbowling.com/bowlingdemeyrin/ligueinternationale2023-2024-27/pl048.htm" TargetMode="External"/><Relationship Id="rId35" Type="http://schemas.openxmlformats.org/officeDocument/2006/relationships/hyperlink" Target="https://bowling.lexerbowling.com/bowlingdemeyrin/ligueinternationale2023-2024-27/pl02C.htm" TargetMode="External"/><Relationship Id="rId56" Type="http://schemas.openxmlformats.org/officeDocument/2006/relationships/hyperlink" Target="https://bowling.lexerbowling.com/bowlingdemeyrin/ligueinternationale2023-2024-27/pl03A.htm" TargetMode="External"/><Relationship Id="rId77" Type="http://schemas.openxmlformats.org/officeDocument/2006/relationships/hyperlink" Target="https://bowling.lexerbowling.com/bowlingdemeyrin/ligueinternationale2023-2024-27/pl009.htm" TargetMode="External"/><Relationship Id="rId100" Type="http://schemas.openxmlformats.org/officeDocument/2006/relationships/hyperlink" Target="https://bowling.lexerbowling.com/bowlingdemeyrin/ligueinternationale2023-2024-27/pl054.htm" TargetMode="External"/><Relationship Id="rId105" Type="http://schemas.openxmlformats.org/officeDocument/2006/relationships/hyperlink" Target="https://bowling.lexerbowling.com/bowlingdemeyrin/ligueinternationale2023-2024-27/pl009.htm" TargetMode="External"/><Relationship Id="rId126" Type="http://schemas.openxmlformats.org/officeDocument/2006/relationships/hyperlink" Target="https://bowling.lexerbowling.com/bowlingdemeyrin/ligueinternationale2023-2024-27/pl093.htm" TargetMode="External"/><Relationship Id="rId147" Type="http://schemas.openxmlformats.org/officeDocument/2006/relationships/hyperlink" Target="https://bowling.lexerbowling.com/bowlingdemeyrin/ligueinternationale2023-2024-27/pl047.htm" TargetMode="External"/><Relationship Id="rId168" Type="http://schemas.openxmlformats.org/officeDocument/2006/relationships/hyperlink" Target="https://bowling.lexerbowling.com/bowlingdemeyrin/ligueinternationale2023-2024-27/pl024.htm" TargetMode="External"/><Relationship Id="rId8" Type="http://schemas.openxmlformats.org/officeDocument/2006/relationships/hyperlink" Target="https://bowling.lexerbowling.com/bowlingdemeyrin/ligueinternationale2023-2024-27/pl03A.htm" TargetMode="External"/><Relationship Id="rId51" Type="http://schemas.openxmlformats.org/officeDocument/2006/relationships/hyperlink" Target="https://bowling.lexerbowling.com/bowlingdemeyrin/ligueinternationale2023-2024-27/pl06E.htm" TargetMode="External"/><Relationship Id="rId72" Type="http://schemas.openxmlformats.org/officeDocument/2006/relationships/hyperlink" Target="https://bowling.lexerbowling.com/bowlingdemeyrin/ligueinternationale2023-2024-27/pl071.htm" TargetMode="External"/><Relationship Id="rId93" Type="http://schemas.openxmlformats.org/officeDocument/2006/relationships/hyperlink" Target="https://bowling.lexerbowling.com/bowlingdemeyrin/ligueinternationale2023-2024-27/pl06F.htm" TargetMode="External"/><Relationship Id="rId98" Type="http://schemas.openxmlformats.org/officeDocument/2006/relationships/hyperlink" Target="https://bowling.lexerbowling.com/bowlingdemeyrin/ligueinternationale2023-2024-27/pl01A.htm" TargetMode="External"/><Relationship Id="rId121" Type="http://schemas.openxmlformats.org/officeDocument/2006/relationships/hyperlink" Target="https://bowling.lexerbowling.com/bowlingdemeyrin/ligueinternationale2023-2024-27/pl069.htm" TargetMode="External"/><Relationship Id="rId142" Type="http://schemas.openxmlformats.org/officeDocument/2006/relationships/hyperlink" Target="https://bowling.lexerbowling.com/bowlingdemeyrin/ligueinternationale2023-2024-27/pl05D.htm" TargetMode="External"/><Relationship Id="rId163" Type="http://schemas.openxmlformats.org/officeDocument/2006/relationships/hyperlink" Target="https://bowling.lexerbowling.com/bowlingdemeyrin/ligueinternationale2023-2024-27/pl012.htm" TargetMode="External"/><Relationship Id="rId184" Type="http://schemas.openxmlformats.org/officeDocument/2006/relationships/hyperlink" Target="https://bowling.lexerbowling.com/bowlingdemeyrin/ligueinternationale2023-2024-27/pl009.htm" TargetMode="External"/><Relationship Id="rId189" Type="http://schemas.openxmlformats.org/officeDocument/2006/relationships/hyperlink" Target="https://bowling.lexerbowling.com/bowlingdemeyrin/ligueinternationale2023-2024-27/pl00B.htm" TargetMode="External"/><Relationship Id="rId219" Type="http://schemas.openxmlformats.org/officeDocument/2006/relationships/hyperlink" Target="https://bowling.lexerbowling.com/bowlingdemeyrin/ligueinternationale2023-2024-27/pl071.htm" TargetMode="External"/><Relationship Id="rId3" Type="http://schemas.openxmlformats.org/officeDocument/2006/relationships/hyperlink" Target="https://bowling.lexerbowling.com/bowlingdemeyrin/ligueinternationale2023-2024-27/pl030.htm" TargetMode="External"/><Relationship Id="rId214" Type="http://schemas.openxmlformats.org/officeDocument/2006/relationships/hyperlink" Target="https://bowling.lexerbowling.com/bowlingdemeyrin/ligueinternationale2023-2024-27/pl08F.htm" TargetMode="External"/><Relationship Id="rId230" Type="http://schemas.openxmlformats.org/officeDocument/2006/relationships/hyperlink" Target="https://bowling.lexerbowling.com/bowlingdemeyrin/ligueinternationale2023-2024-27/pl03E.htm" TargetMode="External"/><Relationship Id="rId235" Type="http://schemas.openxmlformats.org/officeDocument/2006/relationships/hyperlink" Target="https://bowling.lexerbowling.com/bowlingdemeyrin/ligueinternationale2023-2024-27/pl054.htm" TargetMode="External"/><Relationship Id="rId25" Type="http://schemas.openxmlformats.org/officeDocument/2006/relationships/hyperlink" Target="https://bowling.lexerbowling.com/bowlingdemeyrin/ligueinternationale2023-2024-27/pl08F.htm" TargetMode="External"/><Relationship Id="rId46" Type="http://schemas.openxmlformats.org/officeDocument/2006/relationships/hyperlink" Target="https://bowling.lexerbowling.com/bowlingdemeyrin/ligueinternationale2023-2024-27/pl091.htm" TargetMode="External"/><Relationship Id="rId67" Type="http://schemas.openxmlformats.org/officeDocument/2006/relationships/hyperlink" Target="https://bowling.lexerbowling.com/bowlingdemeyrin/ligueinternationale2023-2024-27/pl021.htm" TargetMode="External"/><Relationship Id="rId116" Type="http://schemas.openxmlformats.org/officeDocument/2006/relationships/hyperlink" Target="https://bowling.lexerbowling.com/bowlingdemeyrin/ligueinternationale2023-2024-27/pl030.htm" TargetMode="External"/><Relationship Id="rId137" Type="http://schemas.openxmlformats.org/officeDocument/2006/relationships/hyperlink" Target="https://bowling.lexerbowling.com/bowlingdemeyrin/ligueinternationale2023-2024-27/pl018.htm" TargetMode="External"/><Relationship Id="rId158" Type="http://schemas.openxmlformats.org/officeDocument/2006/relationships/hyperlink" Target="https://bowling.lexerbowling.com/bowlingdemeyrin/ligueinternationale2023-2024-27/pl069.htm" TargetMode="External"/><Relationship Id="rId20" Type="http://schemas.openxmlformats.org/officeDocument/2006/relationships/hyperlink" Target="https://bowling.lexerbowling.com/bowlingdemeyrin/ligueinternationale2023-2024-27/pl054.htm" TargetMode="External"/><Relationship Id="rId41" Type="http://schemas.openxmlformats.org/officeDocument/2006/relationships/hyperlink" Target="https://bowling.lexerbowling.com/bowlingdemeyrin/ligueinternationale2023-2024-27/pl07A.htm" TargetMode="External"/><Relationship Id="rId62" Type="http://schemas.openxmlformats.org/officeDocument/2006/relationships/hyperlink" Target="https://bowling.lexerbowling.com/bowlingdemeyrin/ligueinternationale2023-2024-27/pl077.htm" TargetMode="External"/><Relationship Id="rId83" Type="http://schemas.openxmlformats.org/officeDocument/2006/relationships/hyperlink" Target="https://bowling.lexerbowling.com/bowlingdemeyrin/ligueinternationale2023-2024-27/pl012.htm" TargetMode="External"/><Relationship Id="rId88" Type="http://schemas.openxmlformats.org/officeDocument/2006/relationships/hyperlink" Target="https://bowling.lexerbowling.com/bowlingdemeyrin/ligueinternationale2023-2024-27/pl02E.htm" TargetMode="External"/><Relationship Id="rId111" Type="http://schemas.openxmlformats.org/officeDocument/2006/relationships/hyperlink" Target="https://bowling.lexerbowling.com/bowlingdemeyrin/ligueinternationale2023-2024-27/pl012.htm" TargetMode="External"/><Relationship Id="rId132" Type="http://schemas.openxmlformats.org/officeDocument/2006/relationships/hyperlink" Target="https://bowling.lexerbowling.com/bowlingdemeyrin/ligueinternationale2023-2024-27/pl022.htm" TargetMode="External"/><Relationship Id="rId153" Type="http://schemas.openxmlformats.org/officeDocument/2006/relationships/hyperlink" Target="https://bowling.lexerbowling.com/bowlingdemeyrin/ligueinternationale2023-2024-27/pl048.htm" TargetMode="External"/><Relationship Id="rId174" Type="http://schemas.openxmlformats.org/officeDocument/2006/relationships/hyperlink" Target="https://bowling.lexerbowling.com/bowlingdemeyrin/ligueinternationale2023-2024-27/pl011.htm" TargetMode="External"/><Relationship Id="rId179" Type="http://schemas.openxmlformats.org/officeDocument/2006/relationships/hyperlink" Target="https://bowling.lexerbowling.com/bowlingdemeyrin/ligueinternationale2023-2024-27/pl022.htm" TargetMode="External"/><Relationship Id="rId195" Type="http://schemas.openxmlformats.org/officeDocument/2006/relationships/hyperlink" Target="https://bowling.lexerbowling.com/bowlingdemeyrin/ligueinternationale2023-2024-27/pl077.htm" TargetMode="External"/><Relationship Id="rId209" Type="http://schemas.openxmlformats.org/officeDocument/2006/relationships/hyperlink" Target="https://bowling.lexerbowling.com/bowlingdemeyrin/ligueinternationale2023-2024-27/pl031.htm" TargetMode="External"/><Relationship Id="rId190" Type="http://schemas.openxmlformats.org/officeDocument/2006/relationships/hyperlink" Target="https://bowling.lexerbowling.com/bowlingdemeyrin/ligueinternationale2023-2024-27/pl07A.htm" TargetMode="External"/><Relationship Id="rId204" Type="http://schemas.openxmlformats.org/officeDocument/2006/relationships/hyperlink" Target="https://bowling.lexerbowling.com/bowlingdemeyrin/ligueinternationale2023-2024-27/pl02C.htm" TargetMode="External"/><Relationship Id="rId220" Type="http://schemas.openxmlformats.org/officeDocument/2006/relationships/hyperlink" Target="https://bowling.lexerbowling.com/bowlingdemeyrin/ligueinternationale2023-2024-27/pl024.htm" TargetMode="External"/><Relationship Id="rId225" Type="http://schemas.openxmlformats.org/officeDocument/2006/relationships/hyperlink" Target="https://bowling.lexerbowling.com/bowlingdemeyrin/ligueinternationale2023-2024-27/pl06F.htm" TargetMode="External"/><Relationship Id="rId241" Type="http://schemas.openxmlformats.org/officeDocument/2006/relationships/hyperlink" Target="https://bowling.lexerbowling.com/bowlingdemeyrin/ligueinternationale2023-2024-27/pl00B.htm" TargetMode="External"/><Relationship Id="rId15" Type="http://schemas.openxmlformats.org/officeDocument/2006/relationships/hyperlink" Target="https://bowling.lexerbowling.com/bowlingdemeyrin/ligueinternationale2023-2024-27/pl01A.htm" TargetMode="External"/><Relationship Id="rId36" Type="http://schemas.openxmlformats.org/officeDocument/2006/relationships/hyperlink" Target="https://bowling.lexerbowling.com/bowlingdemeyrin/ligueinternationale2023-2024-27/pl049.htm" TargetMode="External"/><Relationship Id="rId57" Type="http://schemas.openxmlformats.org/officeDocument/2006/relationships/hyperlink" Target="https://bowling.lexerbowling.com/bowlingdemeyrin/ligueinternationale2023-2024-27/pl031.htm" TargetMode="External"/><Relationship Id="rId106" Type="http://schemas.openxmlformats.org/officeDocument/2006/relationships/hyperlink" Target="https://bowling.lexerbowling.com/bowlingdemeyrin/ligueinternationale2023-2024-27/pl063.htm" TargetMode="External"/><Relationship Id="rId127" Type="http://schemas.openxmlformats.org/officeDocument/2006/relationships/hyperlink" Target="https://bowling.lexerbowling.com/bowlingdemeyrin/ligueinternationale2023-2024-27/pl01A.htm" TargetMode="External"/><Relationship Id="rId10" Type="http://schemas.openxmlformats.org/officeDocument/2006/relationships/hyperlink" Target="https://bowling.lexerbowling.com/bowlingdemeyrin/ligueinternationale2023-2024-27/pl02C.htm" TargetMode="External"/><Relationship Id="rId31" Type="http://schemas.openxmlformats.org/officeDocument/2006/relationships/hyperlink" Target="https://bowling.lexerbowling.com/bowlingdemeyrin/ligueinternationale2023-2024-27/pl02E.htm" TargetMode="External"/><Relationship Id="rId52" Type="http://schemas.openxmlformats.org/officeDocument/2006/relationships/hyperlink" Target="https://bowling.lexerbowling.com/bowlingdemeyrin/ligueinternationale2023-2024-27/pl072.htm" TargetMode="External"/><Relationship Id="rId73" Type="http://schemas.openxmlformats.org/officeDocument/2006/relationships/hyperlink" Target="https://bowling.lexerbowling.com/bowlingdemeyrin/ligueinternationale2023-2024-27/pl01A.htm" TargetMode="External"/><Relationship Id="rId78" Type="http://schemas.openxmlformats.org/officeDocument/2006/relationships/hyperlink" Target="https://bowling.lexerbowling.com/bowlingdemeyrin/ligueinternationale2023-2024-27/pl08F.htm" TargetMode="External"/><Relationship Id="rId94" Type="http://schemas.openxmlformats.org/officeDocument/2006/relationships/hyperlink" Target="https://bowling.lexerbowling.com/bowlingdemeyrin/ligueinternationale2023-2024-27/pl048.htm" TargetMode="External"/><Relationship Id="rId99" Type="http://schemas.openxmlformats.org/officeDocument/2006/relationships/hyperlink" Target="https://bowling.lexerbowling.com/bowlingdemeyrin/ligueinternationale2023-2024-27/pl03E.htm" TargetMode="External"/><Relationship Id="rId101" Type="http://schemas.openxmlformats.org/officeDocument/2006/relationships/hyperlink" Target="https://bowling.lexerbowling.com/bowlingdemeyrin/ligueinternationale2023-2024-27/pl05D.htm" TargetMode="External"/><Relationship Id="rId122" Type="http://schemas.openxmlformats.org/officeDocument/2006/relationships/hyperlink" Target="https://bowling.lexerbowling.com/bowlingdemeyrin/ligueinternationale2023-2024-27/pl07C.htm" TargetMode="External"/><Relationship Id="rId143" Type="http://schemas.openxmlformats.org/officeDocument/2006/relationships/hyperlink" Target="https://bowling.lexerbowling.com/bowlingdemeyrin/ligueinternationale2023-2024-27/pl049.htm" TargetMode="External"/><Relationship Id="rId148" Type="http://schemas.openxmlformats.org/officeDocument/2006/relationships/hyperlink" Target="https://bowling.lexerbowling.com/bowlingdemeyrin/ligueinternationale2023-2024-27/pl074.htm" TargetMode="External"/><Relationship Id="rId164" Type="http://schemas.openxmlformats.org/officeDocument/2006/relationships/hyperlink" Target="https://bowling.lexerbowling.com/bowlingdemeyrin/ligueinternationale2023-2024-27/pl030.htm" TargetMode="External"/><Relationship Id="rId169" Type="http://schemas.openxmlformats.org/officeDocument/2006/relationships/hyperlink" Target="https://bowling.lexerbowling.com/bowlingdemeyrin/ligueinternationale2023-2024-27/pl048.htm" TargetMode="External"/><Relationship Id="rId185" Type="http://schemas.openxmlformats.org/officeDocument/2006/relationships/hyperlink" Target="https://bowling.lexerbowling.com/bowlingdemeyrin/ligueinternationale2023-2024-27/pl04F.htm" TargetMode="External"/><Relationship Id="rId4" Type="http://schemas.openxmlformats.org/officeDocument/2006/relationships/hyperlink" Target="https://bowling.lexerbowling.com/bowlingdemeyrin/ligueinternationale2023-2024-27/pl018.htm" TargetMode="External"/><Relationship Id="rId9" Type="http://schemas.openxmlformats.org/officeDocument/2006/relationships/hyperlink" Target="https://bowling.lexerbowling.com/bowlingdemeyrin/ligueinternationale2023-2024-27/pl024.htm" TargetMode="External"/><Relationship Id="rId180" Type="http://schemas.openxmlformats.org/officeDocument/2006/relationships/hyperlink" Target="https://bowling.lexerbowling.com/bowlingdemeyrin/ligueinternationale2023-2024-27/pl071.htm" TargetMode="External"/><Relationship Id="rId210" Type="http://schemas.openxmlformats.org/officeDocument/2006/relationships/hyperlink" Target="https://bowling.lexerbowling.com/bowlingdemeyrin/ligueinternationale2023-2024-27/pl022.htm" TargetMode="External"/><Relationship Id="rId215" Type="http://schemas.openxmlformats.org/officeDocument/2006/relationships/hyperlink" Target="https://bowling.lexerbowling.com/bowlingdemeyrin/ligueinternationale2023-2024-27/pl063.htm" TargetMode="External"/><Relationship Id="rId236" Type="http://schemas.openxmlformats.org/officeDocument/2006/relationships/hyperlink" Target="https://bowling.lexerbowling.com/bowlingdemeyrin/ligueinternationale2023-2024-27/pl070.htm" TargetMode="External"/><Relationship Id="rId26" Type="http://schemas.openxmlformats.org/officeDocument/2006/relationships/hyperlink" Target="https://bowling.lexerbowling.com/bowlingdemeyrin/ligueinternationale2023-2024-27/pl03F.htm" TargetMode="External"/><Relationship Id="rId231" Type="http://schemas.openxmlformats.org/officeDocument/2006/relationships/hyperlink" Target="https://bowling.lexerbowling.com/bowlingdemeyrin/ligueinternationale2023-2024-27/pl047.htm" TargetMode="External"/><Relationship Id="rId47" Type="http://schemas.openxmlformats.org/officeDocument/2006/relationships/hyperlink" Target="https://bowling.lexerbowling.com/bowlingdemeyrin/ligueinternationale2023-2024-27/pl024.htm" TargetMode="External"/><Relationship Id="rId68" Type="http://schemas.openxmlformats.org/officeDocument/2006/relationships/hyperlink" Target="https://bowling.lexerbowling.com/bowlingdemeyrin/ligueinternationale2023-2024-27/pl074.htm" TargetMode="External"/><Relationship Id="rId89" Type="http://schemas.openxmlformats.org/officeDocument/2006/relationships/hyperlink" Target="https://bowling.lexerbowling.com/bowlingdemeyrin/ligueinternationale2023-2024-27/pl030.htm" TargetMode="External"/><Relationship Id="rId112" Type="http://schemas.openxmlformats.org/officeDocument/2006/relationships/hyperlink" Target="https://bowling.lexerbowling.com/bowlingdemeyrin/ligueinternationale2023-2024-27/pl077.htm" TargetMode="External"/><Relationship Id="rId133" Type="http://schemas.openxmlformats.org/officeDocument/2006/relationships/hyperlink" Target="https://bowling.lexerbowling.com/bowlingdemeyrin/ligueinternationale2023-2024-27/pl08F.htm" TargetMode="External"/><Relationship Id="rId154" Type="http://schemas.openxmlformats.org/officeDocument/2006/relationships/hyperlink" Target="https://bowling.lexerbowling.com/bowlingdemeyrin/ligueinternationale2023-2024-27/pl07C.htm" TargetMode="External"/><Relationship Id="rId175" Type="http://schemas.openxmlformats.org/officeDocument/2006/relationships/hyperlink" Target="https://bowling.lexerbowling.com/bowlingdemeyrin/ligueinternationale2023-2024-27/pl047.htm" TargetMode="External"/><Relationship Id="rId196" Type="http://schemas.openxmlformats.org/officeDocument/2006/relationships/hyperlink" Target="https://bowling.lexerbowling.com/bowlingdemeyrin/ligueinternationale2023-2024-27/pl070.htm" TargetMode="External"/><Relationship Id="rId200" Type="http://schemas.openxmlformats.org/officeDocument/2006/relationships/hyperlink" Target="https://bowling.lexerbowling.com/bowlingdemeyrin/ligueinternationale2023-2024-27/pl018.htm" TargetMode="External"/><Relationship Id="rId16" Type="http://schemas.openxmlformats.org/officeDocument/2006/relationships/hyperlink" Target="https://bowling.lexerbowling.com/bowlingdemeyrin/ligueinternationale2023-2024-27/pl01E.htm" TargetMode="External"/><Relationship Id="rId221" Type="http://schemas.openxmlformats.org/officeDocument/2006/relationships/hyperlink" Target="https://bowling.lexerbowling.com/bowlingdemeyrin/ligueinternationale2023-2024-27/pl03A.htm" TargetMode="External"/><Relationship Id="rId242" Type="http://schemas.openxmlformats.org/officeDocument/2006/relationships/hyperlink" Target="https://bowling.lexerbowling.com/bowlingdemeyrin/ligueinternationale2023-2024-27/pl063.htm" TargetMode="External"/><Relationship Id="rId37" Type="http://schemas.openxmlformats.org/officeDocument/2006/relationships/hyperlink" Target="https://bowling.lexerbowling.com/bowlingdemeyrin/ligueinternationale2023-2024-27/pl06F.htm" TargetMode="External"/><Relationship Id="rId58" Type="http://schemas.openxmlformats.org/officeDocument/2006/relationships/hyperlink" Target="https://bowling.lexerbowling.com/bowlingdemeyrin/ligueinternationale2023-2024-27/pl018.htm" TargetMode="External"/><Relationship Id="rId79" Type="http://schemas.openxmlformats.org/officeDocument/2006/relationships/hyperlink" Target="https://bowling.lexerbowling.com/bowlingdemeyrin/ligueinternationale2023-2024-27/pl00B.htm" TargetMode="External"/><Relationship Id="rId102" Type="http://schemas.openxmlformats.org/officeDocument/2006/relationships/hyperlink" Target="https://bowling.lexerbowling.com/bowlingdemeyrin/ligueinternationale2023-2024-27/pl047.htm" TargetMode="External"/><Relationship Id="rId123" Type="http://schemas.openxmlformats.org/officeDocument/2006/relationships/hyperlink" Target="https://bowling.lexerbowling.com/bowlingdemeyrin/ligueinternationale2023-2024-27/pl062.htm" TargetMode="External"/><Relationship Id="rId144" Type="http://schemas.openxmlformats.org/officeDocument/2006/relationships/hyperlink" Target="https://bowling.lexerbowling.com/bowlingdemeyrin/ligueinternationale2023-2024-27/pl071.htm" TargetMode="External"/><Relationship Id="rId90" Type="http://schemas.openxmlformats.org/officeDocument/2006/relationships/hyperlink" Target="https://bowling.lexerbowling.com/bowlingdemeyrin/ligueinternationale2023-2024-27/pl049.htm" TargetMode="External"/><Relationship Id="rId165" Type="http://schemas.openxmlformats.org/officeDocument/2006/relationships/hyperlink" Target="https://bowling.lexerbowling.com/bowlingdemeyrin/ligueinternationale2023-2024-27/pl01E.htm" TargetMode="External"/><Relationship Id="rId186" Type="http://schemas.openxmlformats.org/officeDocument/2006/relationships/hyperlink" Target="https://bowling.lexerbowling.com/bowlingdemeyrin/ligueinternationale2023-2024-27/pl08F.htm" TargetMode="External"/><Relationship Id="rId211" Type="http://schemas.openxmlformats.org/officeDocument/2006/relationships/hyperlink" Target="https://bowling.lexerbowling.com/bowlingdemeyrin/ligueinternationale2023-2024-27/pl028.htm" TargetMode="External"/><Relationship Id="rId232" Type="http://schemas.openxmlformats.org/officeDocument/2006/relationships/hyperlink" Target="https://bowling.lexerbowling.com/bowlingdemeyrin/ligueinternationale2023-2024-27/pl02C.htm" TargetMode="External"/><Relationship Id="rId27" Type="http://schemas.openxmlformats.org/officeDocument/2006/relationships/hyperlink" Target="https://bowling.lexerbowling.com/bowlingdemeyrin/ligueinternationale2023-2024-27/pl039.htm" TargetMode="External"/><Relationship Id="rId48" Type="http://schemas.openxmlformats.org/officeDocument/2006/relationships/hyperlink" Target="https://bowling.lexerbowling.com/bowlingdemeyrin/ligueinternationale2023-2024-27/pl028.htm" TargetMode="External"/><Relationship Id="rId69" Type="http://schemas.openxmlformats.org/officeDocument/2006/relationships/hyperlink" Target="https://bowling.lexerbowling.com/bowlingdemeyrin/ligueinternationale2023-2024-27/pl069.htm" TargetMode="External"/><Relationship Id="rId113" Type="http://schemas.openxmlformats.org/officeDocument/2006/relationships/hyperlink" Target="https://bowling.lexerbowling.com/bowlingdemeyrin/ligueinternationale2023-2024-27/pl02C.htm" TargetMode="External"/><Relationship Id="rId134" Type="http://schemas.openxmlformats.org/officeDocument/2006/relationships/hyperlink" Target="https://bowling.lexerbowling.com/bowlingdemeyrin/ligueinternationale2023-2024-27/pl063.htm" TargetMode="External"/><Relationship Id="rId80" Type="http://schemas.openxmlformats.org/officeDocument/2006/relationships/hyperlink" Target="https://bowling.lexerbowling.com/bowlingdemeyrin/ligueinternationale2023-2024-27/pl039.htm" TargetMode="External"/><Relationship Id="rId155" Type="http://schemas.openxmlformats.org/officeDocument/2006/relationships/hyperlink" Target="https://bowling.lexerbowling.com/bowlingdemeyrin/ligueinternationale2023-2024-27/pl07A.htm" TargetMode="External"/><Relationship Id="rId176" Type="http://schemas.openxmlformats.org/officeDocument/2006/relationships/hyperlink" Target="https://bowling.lexerbowling.com/bowlingdemeyrin/ligueinternationale2023-2024-27/pl03A.htm" TargetMode="External"/><Relationship Id="rId197" Type="http://schemas.openxmlformats.org/officeDocument/2006/relationships/hyperlink" Target="https://bowling.lexerbowling.com/bowlingdemeyrin/ligueinternationale2023-2024-27/pl03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1"/>
  <sheetViews>
    <sheetView tabSelected="1" zoomScaleNormal="100" workbookViewId="0">
      <selection activeCell="F21" sqref="F21:H21"/>
    </sheetView>
  </sheetViews>
  <sheetFormatPr baseColWidth="10" defaultRowHeight="12.75" x14ac:dyDescent="0.2"/>
  <cols>
    <col min="1" max="1" width="7" customWidth="1"/>
    <col min="2" max="3" width="11.42578125" style="3" customWidth="1"/>
    <col min="4" max="4" width="11.42578125" style="2" customWidth="1"/>
    <col min="5" max="5" width="17.42578125" customWidth="1"/>
    <col min="6" max="6" width="14.42578125" customWidth="1"/>
    <col min="7" max="7" width="14.42578125" style="2" customWidth="1"/>
    <col min="10" max="10" width="10.28515625" customWidth="1"/>
    <col min="11" max="11" width="9.28515625" customWidth="1"/>
    <col min="12" max="12" width="8.5703125" customWidth="1"/>
  </cols>
  <sheetData>
    <row r="1" spans="1:16" ht="20.25" x14ac:dyDescent="0.3">
      <c r="A1" s="114" t="s">
        <v>56</v>
      </c>
      <c r="B1" s="114"/>
      <c r="C1" s="114"/>
      <c r="D1" s="114"/>
      <c r="E1" s="114"/>
      <c r="F1" s="114"/>
      <c r="G1" s="114"/>
    </row>
    <row r="2" spans="1:16" ht="20.25" x14ac:dyDescent="0.3">
      <c r="A2" s="1"/>
      <c r="B2" s="1"/>
      <c r="C2" s="115" t="s">
        <v>0</v>
      </c>
      <c r="D2" s="115"/>
      <c r="E2" s="1"/>
    </row>
    <row r="3" spans="1:16" x14ac:dyDescent="0.2">
      <c r="A3" t="s">
        <v>68</v>
      </c>
      <c r="B3" s="3" t="s">
        <v>1</v>
      </c>
      <c r="C3" s="4"/>
      <c r="D3" s="5" t="s">
        <v>26</v>
      </c>
      <c r="E3" s="5" t="s">
        <v>41</v>
      </c>
      <c r="G3"/>
    </row>
    <row r="4" spans="1:16" x14ac:dyDescent="0.2">
      <c r="A4" s="38">
        <v>1</v>
      </c>
      <c r="B4" s="6">
        <v>45180</v>
      </c>
      <c r="C4" s="7" t="s">
        <v>2</v>
      </c>
      <c r="D4" s="69">
        <v>164.03</v>
      </c>
      <c r="E4" s="78">
        <v>170.91</v>
      </c>
      <c r="F4" s="116"/>
      <c r="G4" s="116"/>
      <c r="H4" s="116"/>
    </row>
    <row r="5" spans="1:16" x14ac:dyDescent="0.2">
      <c r="A5" s="38">
        <v>2</v>
      </c>
      <c r="B5" s="6">
        <f>SUM(B4)+7</f>
        <v>45187</v>
      </c>
      <c r="C5"/>
      <c r="D5" s="70">
        <v>163.66999999999999</v>
      </c>
      <c r="E5" s="79">
        <v>167.43</v>
      </c>
      <c r="F5" s="8"/>
      <c r="G5" s="9"/>
      <c r="H5" s="9"/>
      <c r="I5" s="3"/>
    </row>
    <row r="6" spans="1:16" x14ac:dyDescent="0.2">
      <c r="A6" s="38">
        <v>3</v>
      </c>
      <c r="B6" s="6">
        <f t="shared" ref="B6:B14" si="0">SUM(B5)+7</f>
        <v>45194</v>
      </c>
      <c r="C6"/>
      <c r="D6" s="71">
        <v>163.03</v>
      </c>
      <c r="E6" s="80">
        <v>170.17</v>
      </c>
      <c r="F6" s="10"/>
      <c r="G6" s="10"/>
      <c r="H6" s="11"/>
      <c r="I6" s="12"/>
    </row>
    <row r="7" spans="1:16" x14ac:dyDescent="0.2">
      <c r="A7" s="38">
        <v>4</v>
      </c>
      <c r="B7" s="6">
        <f t="shared" si="0"/>
        <v>45201</v>
      </c>
      <c r="C7"/>
      <c r="D7" s="72">
        <v>167.6</v>
      </c>
      <c r="E7" s="81">
        <v>165.64</v>
      </c>
      <c r="F7" s="8"/>
      <c r="G7" s="8"/>
      <c r="H7" s="8"/>
      <c r="I7" s="5"/>
    </row>
    <row r="8" spans="1:16" x14ac:dyDescent="0.2">
      <c r="A8" s="38">
        <v>5</v>
      </c>
      <c r="B8" s="6">
        <f t="shared" si="0"/>
        <v>45208</v>
      </c>
      <c r="C8"/>
      <c r="D8" s="72">
        <v>168.49</v>
      </c>
      <c r="E8" s="81">
        <v>171.79</v>
      </c>
      <c r="F8" s="8"/>
      <c r="G8" s="9"/>
      <c r="H8" s="9"/>
    </row>
    <row r="9" spans="1:16" x14ac:dyDescent="0.2">
      <c r="A9" s="38">
        <v>6</v>
      </c>
      <c r="B9" s="6">
        <f t="shared" si="0"/>
        <v>45215</v>
      </c>
      <c r="C9"/>
      <c r="D9" s="72">
        <v>162.87</v>
      </c>
      <c r="E9" s="81">
        <v>170.99</v>
      </c>
      <c r="F9" s="8"/>
      <c r="G9" s="9"/>
      <c r="H9" s="9"/>
      <c r="K9" s="13"/>
      <c r="M9" s="12"/>
    </row>
    <row r="10" spans="1:16" x14ac:dyDescent="0.2">
      <c r="A10" s="38">
        <v>7</v>
      </c>
      <c r="B10" s="14">
        <f>SUM(B9)+14</f>
        <v>45229</v>
      </c>
      <c r="C10"/>
      <c r="D10" s="34">
        <v>163.30000000000001</v>
      </c>
      <c r="E10" s="42">
        <v>168.38</v>
      </c>
      <c r="F10" s="8"/>
      <c r="G10" s="9"/>
      <c r="H10" s="9"/>
      <c r="I10" s="3"/>
      <c r="J10" s="3"/>
      <c r="L10" s="3"/>
    </row>
    <row r="11" spans="1:16" x14ac:dyDescent="0.2">
      <c r="A11" s="38">
        <v>8</v>
      </c>
      <c r="B11" s="6">
        <f t="shared" si="0"/>
        <v>45236</v>
      </c>
      <c r="C11"/>
      <c r="D11" s="73">
        <v>166.87</v>
      </c>
      <c r="E11" s="84">
        <v>176.54</v>
      </c>
      <c r="F11" s="117"/>
      <c r="G11" s="117"/>
      <c r="H11" s="117"/>
      <c r="I11" s="3"/>
      <c r="J11" s="15"/>
      <c r="L11" s="3"/>
      <c r="N11" s="16"/>
      <c r="O11" s="16"/>
      <c r="P11" s="17"/>
    </row>
    <row r="12" spans="1:16" x14ac:dyDescent="0.2">
      <c r="A12" s="38">
        <v>9</v>
      </c>
      <c r="B12" s="6">
        <f t="shared" si="0"/>
        <v>45243</v>
      </c>
      <c r="C12"/>
      <c r="D12" s="73">
        <v>166.72</v>
      </c>
      <c r="E12" s="82">
        <v>173.11</v>
      </c>
      <c r="F12" s="8"/>
      <c r="G12" s="9"/>
      <c r="H12" s="9"/>
      <c r="N12" s="16"/>
      <c r="O12" s="16"/>
      <c r="P12" s="17"/>
    </row>
    <row r="13" spans="1:16" ht="14.25" x14ac:dyDescent="0.2">
      <c r="A13" s="38">
        <v>10</v>
      </c>
      <c r="B13" s="6">
        <f t="shared" si="0"/>
        <v>45250</v>
      </c>
      <c r="C13"/>
      <c r="D13" s="74">
        <v>176.46</v>
      </c>
      <c r="E13" s="101">
        <v>176.91</v>
      </c>
      <c r="F13" s="8"/>
      <c r="G13" s="18"/>
      <c r="H13" s="19"/>
      <c r="I13" s="20"/>
      <c r="N13" s="16"/>
      <c r="O13" s="16"/>
      <c r="P13" s="17"/>
    </row>
    <row r="14" spans="1:16" x14ac:dyDescent="0.2">
      <c r="A14" s="38">
        <v>11</v>
      </c>
      <c r="B14" s="6">
        <f t="shared" si="0"/>
        <v>45257</v>
      </c>
      <c r="C14"/>
      <c r="D14" s="83">
        <v>172.19</v>
      </c>
      <c r="E14" s="106">
        <v>181.7</v>
      </c>
      <c r="F14" s="9"/>
      <c r="G14" s="9"/>
      <c r="H14" s="9"/>
      <c r="N14" s="16"/>
      <c r="O14" s="16"/>
      <c r="P14" s="16"/>
    </row>
    <row r="15" spans="1:16" x14ac:dyDescent="0.2">
      <c r="A15" s="38">
        <v>12</v>
      </c>
      <c r="B15" s="6">
        <v>45320</v>
      </c>
      <c r="C15" s="21"/>
      <c r="D15" s="75">
        <v>173.31</v>
      </c>
      <c r="E15" s="85">
        <v>178.79</v>
      </c>
      <c r="F15" s="9"/>
      <c r="G15" s="9"/>
      <c r="H15" s="9"/>
      <c r="N15" s="16"/>
      <c r="O15" s="16"/>
      <c r="P15" s="16"/>
    </row>
    <row r="16" spans="1:16" x14ac:dyDescent="0.2">
      <c r="A16" s="38">
        <v>13</v>
      </c>
      <c r="B16" s="6">
        <f>SUM(B15)+7</f>
        <v>45327</v>
      </c>
      <c r="C16" s="7" t="s">
        <v>2</v>
      </c>
      <c r="D16" s="71">
        <v>174.69</v>
      </c>
      <c r="E16" s="80">
        <v>174.49382716049382</v>
      </c>
      <c r="F16" s="9"/>
      <c r="G16" s="9"/>
      <c r="H16" s="9"/>
    </row>
    <row r="17" spans="1:9" x14ac:dyDescent="0.2">
      <c r="A17" s="38">
        <v>14</v>
      </c>
      <c r="B17" s="6">
        <f t="shared" ref="B17:B30" si="1">SUM(B16)+7</f>
        <v>45334</v>
      </c>
      <c r="C17"/>
      <c r="D17" s="86">
        <v>167.69</v>
      </c>
      <c r="E17" s="87">
        <v>171.8</v>
      </c>
      <c r="F17" s="113"/>
      <c r="G17" s="113"/>
      <c r="H17" s="113"/>
      <c r="I17" s="15"/>
    </row>
    <row r="18" spans="1:9" x14ac:dyDescent="0.2">
      <c r="A18" s="38">
        <v>15</v>
      </c>
      <c r="B18" s="14">
        <f>SUM(B17)+14</f>
        <v>45348</v>
      </c>
      <c r="C18"/>
      <c r="D18" s="71">
        <v>170.89</v>
      </c>
      <c r="E18" s="80">
        <v>176.02</v>
      </c>
      <c r="F18" s="9"/>
      <c r="G18" s="9"/>
      <c r="H18" s="22"/>
      <c r="I18" s="23"/>
    </row>
    <row r="19" spans="1:9" x14ac:dyDescent="0.2">
      <c r="A19" s="38">
        <v>16</v>
      </c>
      <c r="B19" s="6">
        <f t="shared" si="1"/>
        <v>45355</v>
      </c>
      <c r="C19"/>
      <c r="D19" s="70">
        <v>172.14</v>
      </c>
      <c r="E19" s="79">
        <v>176.83</v>
      </c>
      <c r="F19" s="9"/>
      <c r="G19" s="9"/>
      <c r="H19" s="24"/>
      <c r="I19" s="5"/>
    </row>
    <row r="20" spans="1:9" x14ac:dyDescent="0.2">
      <c r="A20" s="38">
        <v>17</v>
      </c>
      <c r="B20" s="6">
        <f t="shared" si="1"/>
        <v>45362</v>
      </c>
      <c r="C20"/>
      <c r="D20" s="70">
        <v>173.33</v>
      </c>
      <c r="E20" s="105">
        <v>187.16</v>
      </c>
      <c r="F20" s="25"/>
      <c r="G20" s="9"/>
      <c r="H20" s="19"/>
    </row>
    <row r="21" spans="1:9" x14ac:dyDescent="0.2">
      <c r="A21" s="38">
        <v>18</v>
      </c>
      <c r="B21" s="6">
        <f t="shared" si="1"/>
        <v>45369</v>
      </c>
      <c r="C21" s="26"/>
      <c r="D21" s="72">
        <v>170.72</v>
      </c>
      <c r="E21" s="81">
        <v>179.58</v>
      </c>
      <c r="F21" s="113"/>
      <c r="G21" s="113"/>
      <c r="H21" s="113"/>
    </row>
    <row r="22" spans="1:9" x14ac:dyDescent="0.2">
      <c r="A22" s="38">
        <v>19</v>
      </c>
      <c r="B22" s="6">
        <f t="shared" si="1"/>
        <v>45376</v>
      </c>
      <c r="C22" s="26"/>
      <c r="D22" s="34">
        <v>175.6</v>
      </c>
      <c r="E22" s="42">
        <v>175.21</v>
      </c>
      <c r="F22" s="27"/>
      <c r="G22" s="9"/>
      <c r="H22" s="9"/>
    </row>
    <row r="23" spans="1:9" x14ac:dyDescent="0.2">
      <c r="A23" s="38">
        <v>20</v>
      </c>
      <c r="B23" s="14">
        <f>SUM(B22)+21</f>
        <v>45397</v>
      </c>
      <c r="C23" s="26"/>
      <c r="D23" s="76">
        <v>168.85</v>
      </c>
      <c r="E23" s="88">
        <v>176.28</v>
      </c>
      <c r="F23" s="28"/>
      <c r="G23" s="9"/>
      <c r="H23" s="9"/>
    </row>
    <row r="24" spans="1:9" x14ac:dyDescent="0.2">
      <c r="A24" s="38">
        <v>21</v>
      </c>
      <c r="B24" s="6">
        <f t="shared" si="1"/>
        <v>45404</v>
      </c>
      <c r="C24" s="26"/>
      <c r="D24" s="76">
        <v>170.4</v>
      </c>
      <c r="E24" s="88">
        <v>176.17</v>
      </c>
      <c r="F24" s="29"/>
      <c r="G24" s="9"/>
      <c r="H24" s="9"/>
    </row>
    <row r="25" spans="1:9" x14ac:dyDescent="0.2">
      <c r="A25" s="38">
        <v>22</v>
      </c>
      <c r="B25" s="6">
        <f t="shared" si="1"/>
        <v>45411</v>
      </c>
      <c r="C25" s="26"/>
      <c r="D25" s="76"/>
      <c r="E25" s="88">
        <v>176.35</v>
      </c>
      <c r="F25" s="29"/>
      <c r="G25" s="9"/>
      <c r="H25" s="9"/>
    </row>
    <row r="26" spans="1:9" x14ac:dyDescent="0.2">
      <c r="A26" s="38">
        <v>23</v>
      </c>
      <c r="B26" s="6">
        <f t="shared" si="1"/>
        <v>45418</v>
      </c>
      <c r="C26" s="26"/>
      <c r="D26" s="76"/>
      <c r="E26" s="88">
        <v>180.97530864197532</v>
      </c>
      <c r="F26" s="29"/>
      <c r="G26" s="9"/>
      <c r="H26" s="9"/>
    </row>
    <row r="27" spans="1:9" x14ac:dyDescent="0.2">
      <c r="A27" s="38">
        <v>24</v>
      </c>
      <c r="B27" s="6">
        <f t="shared" si="1"/>
        <v>45425</v>
      </c>
      <c r="C27" s="26"/>
      <c r="D27" s="76"/>
      <c r="E27" s="88">
        <v>174.4</v>
      </c>
      <c r="F27" s="29"/>
      <c r="G27" s="9"/>
      <c r="H27" s="9"/>
    </row>
    <row r="28" spans="1:9" x14ac:dyDescent="0.2">
      <c r="A28" s="38">
        <v>25</v>
      </c>
      <c r="B28" s="6">
        <f>SUM(B27)+14</f>
        <v>45439</v>
      </c>
      <c r="C28" s="26"/>
      <c r="D28" s="76"/>
      <c r="E28" s="88">
        <v>177.77699999999999</v>
      </c>
      <c r="F28" s="29"/>
      <c r="G28" s="9"/>
      <c r="H28" s="9"/>
    </row>
    <row r="29" spans="1:9" x14ac:dyDescent="0.2">
      <c r="A29" s="38">
        <v>26</v>
      </c>
      <c r="B29" s="6">
        <f t="shared" si="1"/>
        <v>45446</v>
      </c>
      <c r="C29" s="26"/>
      <c r="D29" s="76"/>
      <c r="E29" s="88">
        <v>178.9</v>
      </c>
      <c r="F29" s="29"/>
      <c r="G29" s="9"/>
      <c r="H29" s="9"/>
    </row>
    <row r="30" spans="1:9" x14ac:dyDescent="0.2">
      <c r="A30" s="38">
        <v>27</v>
      </c>
      <c r="B30" s="6">
        <f t="shared" si="1"/>
        <v>45453</v>
      </c>
      <c r="C30" s="26"/>
      <c r="D30" s="76"/>
      <c r="E30" s="88">
        <v>176.11</v>
      </c>
      <c r="F30" s="29"/>
      <c r="G30" s="9"/>
      <c r="H30" s="9"/>
    </row>
    <row r="31" spans="1:9" x14ac:dyDescent="0.2">
      <c r="A31" s="38"/>
      <c r="B31" s="6"/>
      <c r="C31" s="26"/>
      <c r="D31" s="76"/>
      <c r="E31" s="88"/>
      <c r="F31" s="29"/>
      <c r="G31" s="9"/>
      <c r="H31" s="9"/>
    </row>
    <row r="32" spans="1:9" x14ac:dyDescent="0.2">
      <c r="B32" s="6"/>
      <c r="C32" s="26"/>
      <c r="D32" s="77"/>
      <c r="E32" s="89"/>
      <c r="F32" s="28"/>
      <c r="G32" s="9"/>
      <c r="H32" s="9"/>
    </row>
    <row r="33" spans="2:7" x14ac:dyDescent="0.2">
      <c r="B33" s="6"/>
      <c r="C33"/>
      <c r="D33" s="5">
        <v>169.1</v>
      </c>
      <c r="E33" s="5">
        <f>SUM(F33/G33)</f>
        <v>175.20059762231364</v>
      </c>
      <c r="F33" s="30">
        <f>SUM(E4:E32)</f>
        <v>4730.4161358024685</v>
      </c>
      <c r="G33" s="31">
        <f>COUNT(E4:E32)</f>
        <v>27</v>
      </c>
    </row>
    <row r="100" spans="4:6" x14ac:dyDescent="0.2">
      <c r="F100" s="32"/>
    </row>
    <row r="101" spans="4:6" x14ac:dyDescent="0.2">
      <c r="D101" s="33"/>
    </row>
  </sheetData>
  <mergeCells count="6">
    <mergeCell ref="F21:H21"/>
    <mergeCell ref="A1:G1"/>
    <mergeCell ref="C2:D2"/>
    <mergeCell ref="F4:H4"/>
    <mergeCell ref="F11:H11"/>
    <mergeCell ref="F17:H17"/>
  </mergeCells>
  <conditionalFormatting sqref="D7:E7 F22:F32">
    <cfRule type="cellIs" dxfId="24" priority="24" stopIfTrue="1" operator="greaterThanOrEqual">
      <formula>200</formula>
    </cfRule>
  </conditionalFormatting>
  <conditionalFormatting sqref="D20:E21">
    <cfRule type="cellIs" dxfId="23" priority="14" stopIfTrue="1" operator="greaterThanOrEqual">
      <formula>200</formula>
    </cfRule>
  </conditionalFormatting>
  <conditionalFormatting sqref="D23:E32">
    <cfRule type="cellIs" dxfId="22" priority="10" stopIfTrue="1" operator="greaterThanOrEqual">
      <formula>200</formula>
    </cfRule>
  </conditionalFormatting>
  <conditionalFormatting sqref="F4">
    <cfRule type="cellIs" dxfId="21" priority="9" stopIfTrue="1" operator="equal">
      <formula>"Blind"</formula>
    </cfRule>
  </conditionalFormatting>
  <conditionalFormatting sqref="G13">
    <cfRule type="cellIs" dxfId="20" priority="23" stopIfTrue="1" operator="between">
      <formula>200</formula>
      <formula>300</formula>
    </cfRule>
  </conditionalFormatting>
  <conditionalFormatting sqref="H6:I6">
    <cfRule type="cellIs" dxfId="19" priority="20" stopIfTrue="1" operator="greaterThanOrEqual">
      <formula>200</formula>
    </cfRule>
  </conditionalFormatting>
  <conditionalFormatting sqref="I18">
    <cfRule type="cellIs" dxfId="18" priority="22" stopIfTrue="1" operator="equal">
      <formula>"H?"</formula>
    </cfRule>
  </conditionalFormatting>
  <conditionalFormatting sqref="M9">
    <cfRule type="cellIs" dxfId="17" priority="18" stopIfTrue="1" operator="greaterThanOrEqual">
      <formula>200</formula>
    </cfRule>
  </conditionalFormatting>
  <printOptions horizontalCentered="1" verticalCentered="1"/>
  <pageMargins left="0.59055118110236227" right="0.59055118110236227" top="0.19685039370078741" bottom="0.19685039370078741" header="0.51181102362204722" footer="0.51181102362204722"/>
  <pageSetup paperSize="9" firstPageNumber="0" orientation="landscape" horizontalDpi="300" verticalDpi="300" r:id="rId1"/>
  <headerFooter alignWithMargins="0"/>
  <rowBreaks count="1" manualBreakCount="1">
    <brk id="34" max="16383" man="1"/>
  </rowBreaks>
  <colBreaks count="1" manualBreakCount="1">
    <brk id="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96"/>
  <sheetViews>
    <sheetView topLeftCell="I31" zoomScaleNormal="100" workbookViewId="0">
      <selection activeCell="AQ37" sqref="AQ37"/>
    </sheetView>
  </sheetViews>
  <sheetFormatPr baseColWidth="10" defaultColWidth="11.5703125" defaultRowHeight="15" x14ac:dyDescent="0.25"/>
  <cols>
    <col min="1" max="1" width="6.28515625" style="56" customWidth="1"/>
    <col min="2" max="2" width="22.85546875" style="49" customWidth="1"/>
    <col min="3" max="4" width="9.28515625" style="56" customWidth="1"/>
    <col min="5" max="5" width="9.28515625" style="66" customWidth="1"/>
    <col min="6" max="6" width="5.7109375" style="49" customWidth="1"/>
    <col min="7" max="7" width="9.28515625" style="49" bestFit="1" customWidth="1"/>
    <col min="8" max="8" width="22.7109375" style="49" bestFit="1" customWidth="1"/>
    <col min="9" max="10" width="9" style="49" customWidth="1"/>
    <col min="11" max="11" width="9" style="57" customWidth="1"/>
    <col min="12" max="12" width="6.140625" style="49" customWidth="1"/>
    <col min="13" max="13" width="9.28515625" style="49" bestFit="1" customWidth="1"/>
    <col min="14" max="14" width="22.7109375" style="49" bestFit="1" customWidth="1"/>
    <col min="15" max="16" width="9" style="49" customWidth="1"/>
    <col min="17" max="17" width="9" style="57" customWidth="1"/>
    <col min="18" max="18" width="6.140625" style="49" customWidth="1"/>
    <col min="19" max="19" width="6.140625" style="49" hidden="1" customWidth="1"/>
    <col min="20" max="20" width="22.28515625" style="49" hidden="1" customWidth="1"/>
    <col min="21" max="21" width="8.28515625" style="49" hidden="1" customWidth="1"/>
    <col min="22" max="22" width="9.7109375" style="49" hidden="1" customWidth="1"/>
    <col min="23" max="23" width="10.140625" style="49" hidden="1" customWidth="1"/>
    <col min="24" max="25" width="6.140625" style="49" hidden="1" customWidth="1"/>
    <col min="26" max="26" width="22.28515625" style="49" hidden="1" customWidth="1"/>
    <col min="27" max="29" width="9" style="49" hidden="1" customWidth="1"/>
    <col min="30" max="30" width="9" style="49" customWidth="1"/>
    <col min="31" max="31" width="19.7109375" style="49" customWidth="1"/>
    <col min="32" max="35" width="9" style="49" customWidth="1"/>
    <col min="36" max="36" width="9.28515625" style="56" bestFit="1" customWidth="1"/>
    <col min="37" max="37" width="22.7109375" style="49" bestFit="1" customWidth="1"/>
    <col min="38" max="39" width="9.85546875" style="98" customWidth="1"/>
    <col min="40" max="40" width="9.85546875" style="99" customWidth="1"/>
    <col min="41" max="16384" width="11.5703125" style="49"/>
  </cols>
  <sheetData>
    <row r="1" spans="1:40" ht="18.75" x14ac:dyDescent="0.3">
      <c r="A1" s="118" t="s">
        <v>42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</row>
    <row r="2" spans="1:40" s="50" customFormat="1" ht="19.899999999999999" customHeight="1" x14ac:dyDescent="0.3">
      <c r="A2" s="119">
        <v>45199</v>
      </c>
      <c r="B2" s="118"/>
      <c r="C2" s="118"/>
      <c r="D2" s="118"/>
      <c r="E2" s="118"/>
      <c r="G2" s="119">
        <v>45291</v>
      </c>
      <c r="H2" s="118"/>
      <c r="I2" s="118"/>
      <c r="J2" s="118"/>
      <c r="K2" s="118"/>
      <c r="M2" s="119">
        <v>45369</v>
      </c>
      <c r="N2" s="118"/>
      <c r="O2" s="118"/>
      <c r="P2" s="118"/>
      <c r="Q2" s="118"/>
      <c r="S2" s="119">
        <v>45378</v>
      </c>
      <c r="T2" s="118"/>
      <c r="U2" s="118"/>
      <c r="V2" s="118"/>
      <c r="W2" s="118"/>
      <c r="Y2" s="119">
        <v>45473</v>
      </c>
      <c r="Z2" s="118"/>
      <c r="AA2" s="118"/>
      <c r="AB2" s="118"/>
      <c r="AC2" s="118"/>
      <c r="AD2" s="120">
        <v>45439</v>
      </c>
      <c r="AE2" s="121"/>
      <c r="AF2" s="121"/>
      <c r="AG2" s="121"/>
      <c r="AH2" s="121"/>
      <c r="AI2" s="107"/>
      <c r="AJ2" s="118" t="s">
        <v>41</v>
      </c>
      <c r="AK2" s="118"/>
      <c r="AL2" s="118"/>
      <c r="AM2" s="118"/>
      <c r="AN2" s="118"/>
    </row>
    <row r="3" spans="1:40" ht="15.75" thickBot="1" x14ac:dyDescent="0.3">
      <c r="A3" s="51" t="s">
        <v>3</v>
      </c>
      <c r="B3" s="52" t="s">
        <v>4</v>
      </c>
      <c r="C3" s="51" t="s">
        <v>5</v>
      </c>
      <c r="D3" s="51" t="s">
        <v>6</v>
      </c>
      <c r="E3" s="53" t="s">
        <v>7</v>
      </c>
      <c r="G3" s="51" t="s">
        <v>3</v>
      </c>
      <c r="H3" s="52" t="s">
        <v>4</v>
      </c>
      <c r="I3" s="51" t="s">
        <v>5</v>
      </c>
      <c r="J3" s="51" t="s">
        <v>6</v>
      </c>
      <c r="K3" s="54" t="s">
        <v>7</v>
      </c>
      <c r="M3" s="51" t="s">
        <v>3</v>
      </c>
      <c r="N3" s="52" t="s">
        <v>4</v>
      </c>
      <c r="O3" s="51" t="s">
        <v>5</v>
      </c>
      <c r="P3" s="51" t="s">
        <v>6</v>
      </c>
      <c r="Q3" s="54" t="s">
        <v>7</v>
      </c>
      <c r="S3" s="51" t="s">
        <v>3</v>
      </c>
      <c r="T3" s="52" t="s">
        <v>4</v>
      </c>
      <c r="U3" s="51" t="s">
        <v>5</v>
      </c>
      <c r="V3" s="51" t="s">
        <v>6</v>
      </c>
      <c r="W3" s="54" t="s">
        <v>7</v>
      </c>
      <c r="Y3" s="51" t="s">
        <v>3</v>
      </c>
      <c r="Z3" s="52" t="s">
        <v>4</v>
      </c>
      <c r="AA3" s="51" t="s">
        <v>5</v>
      </c>
      <c r="AB3" s="51" t="s">
        <v>6</v>
      </c>
      <c r="AC3" s="54" t="s">
        <v>7</v>
      </c>
      <c r="AD3" s="51" t="s">
        <v>3</v>
      </c>
      <c r="AE3" s="52" t="s">
        <v>4</v>
      </c>
      <c r="AF3" s="51" t="s">
        <v>5</v>
      </c>
      <c r="AG3" s="51" t="s">
        <v>6</v>
      </c>
      <c r="AH3" s="54" t="s">
        <v>7</v>
      </c>
      <c r="AI3" s="54"/>
      <c r="AJ3" s="94" t="s">
        <v>3</v>
      </c>
      <c r="AK3" s="95" t="s">
        <v>4</v>
      </c>
      <c r="AL3" s="96" t="s">
        <v>5</v>
      </c>
      <c r="AM3" s="96" t="s">
        <v>6</v>
      </c>
      <c r="AN3" s="97" t="s">
        <v>7</v>
      </c>
    </row>
    <row r="4" spans="1:40" ht="16.149999999999999" customHeight="1" thickBot="1" x14ac:dyDescent="0.3">
      <c r="A4" s="39">
        <v>1</v>
      </c>
      <c r="B4" s="92" t="s">
        <v>32</v>
      </c>
      <c r="C4" s="91">
        <v>987</v>
      </c>
      <c r="D4" s="91">
        <v>6</v>
      </c>
      <c r="E4" s="91">
        <v>164.5</v>
      </c>
      <c r="G4" s="55">
        <v>1</v>
      </c>
      <c r="H4" s="37" t="s">
        <v>32</v>
      </c>
      <c r="I4" s="56">
        <v>2792</v>
      </c>
      <c r="J4" s="56">
        <v>18</v>
      </c>
      <c r="K4" s="57">
        <v>155.11111111111111</v>
      </c>
      <c r="M4" s="55">
        <v>1</v>
      </c>
      <c r="N4" s="37" t="s">
        <v>32</v>
      </c>
      <c r="O4" s="56">
        <v>1865</v>
      </c>
      <c r="P4" s="56">
        <v>12</v>
      </c>
      <c r="Q4" s="57">
        <v>155.41666666666666</v>
      </c>
      <c r="S4" s="55">
        <v>1</v>
      </c>
      <c r="T4" s="37"/>
      <c r="U4" s="58"/>
      <c r="V4" s="58"/>
      <c r="W4" s="59"/>
      <c r="Y4" s="55">
        <v>1</v>
      </c>
      <c r="Z4" s="37"/>
      <c r="AA4" s="56"/>
      <c r="AB4" s="56"/>
      <c r="AC4" s="57"/>
      <c r="AD4" s="55">
        <v>1</v>
      </c>
      <c r="AE4" s="37" t="s">
        <v>32</v>
      </c>
      <c r="AF4" s="56">
        <f>SUM(Tableau3944374965418[[#This Row],[QA]]-Tableau2934384975429[[#This Row],[QA]]-Tableau29343849754292[[#This Row],[QA]]-Tableau1924364955407[[#This Row],[QA]])</f>
        <v>3242</v>
      </c>
      <c r="AG4" s="56">
        <f>SUM(Tableau3944374965418[[#This Row],[Parties]]-Tableau2934384975429[[#This Row],[Parties]]-Tableau29343849754292[[#This Row],[Parties]]-Tableau1924364955407[[#This Row],[Parties]])</f>
        <v>21</v>
      </c>
      <c r="AH4" s="57">
        <f t="shared" ref="AH4:AH68" si="0">SUM(AF4/AG4)</f>
        <v>154.38095238095238</v>
      </c>
      <c r="AI4" s="57"/>
      <c r="AJ4" s="55">
        <v>1</v>
      </c>
      <c r="AK4" s="92" t="s">
        <v>32</v>
      </c>
      <c r="AL4" s="133">
        <v>8886</v>
      </c>
      <c r="AM4" s="133">
        <v>57</v>
      </c>
      <c r="AN4" s="133">
        <v>155.88999999999999</v>
      </c>
    </row>
    <row r="5" spans="1:40" ht="16.149999999999999" customHeight="1" thickBot="1" x14ac:dyDescent="0.3">
      <c r="A5" s="39">
        <v>2</v>
      </c>
      <c r="B5" s="92" t="s">
        <v>52</v>
      </c>
      <c r="C5" s="91">
        <v>533</v>
      </c>
      <c r="D5" s="91">
        <v>3</v>
      </c>
      <c r="E5" s="91">
        <v>177.67</v>
      </c>
      <c r="G5" s="55">
        <v>2</v>
      </c>
      <c r="H5" s="37" t="s">
        <v>52</v>
      </c>
      <c r="I5" s="56">
        <v>2176</v>
      </c>
      <c r="J5" s="56">
        <v>12</v>
      </c>
      <c r="K5" s="57">
        <v>181.33333333333334</v>
      </c>
      <c r="M5" s="55">
        <v>2</v>
      </c>
      <c r="N5" s="37" t="s">
        <v>52</v>
      </c>
      <c r="O5" s="56">
        <v>0</v>
      </c>
      <c r="P5" s="56">
        <v>0</v>
      </c>
      <c r="Q5" s="57" t="e">
        <v>#DIV/0!</v>
      </c>
      <c r="S5" s="55">
        <v>2</v>
      </c>
      <c r="T5" s="37"/>
      <c r="U5" s="58"/>
      <c r="V5" s="58"/>
      <c r="W5" s="59"/>
      <c r="Y5" s="55">
        <v>2</v>
      </c>
      <c r="Z5" s="37"/>
      <c r="AA5" s="56"/>
      <c r="AB5" s="56"/>
      <c r="AC5" s="57"/>
      <c r="AD5" s="55">
        <v>2</v>
      </c>
      <c r="AE5" s="37" t="s">
        <v>52</v>
      </c>
      <c r="AF5" s="56">
        <f>SUM(Tableau3944374965418[[#This Row],[QA]]-Tableau2934384975429[[#This Row],[QA]]-Tableau29343849754292[[#This Row],[QA]]-Tableau1924364955407[[#This Row],[QA]])</f>
        <v>0</v>
      </c>
      <c r="AG5" s="56">
        <f>SUM(Tableau3944374965418[[#This Row],[Parties]]-Tableau2934384975429[[#This Row],[Parties]]-Tableau29343849754292[[#This Row],[Parties]]-Tableau1924364955407[[#This Row],[Parties]])</f>
        <v>0</v>
      </c>
      <c r="AH5" s="57" t="e">
        <f t="shared" si="0"/>
        <v>#DIV/0!</v>
      </c>
      <c r="AI5" s="57"/>
      <c r="AJ5" s="55">
        <v>2</v>
      </c>
      <c r="AK5" s="92" t="s">
        <v>52</v>
      </c>
      <c r="AL5" s="133">
        <v>2709</v>
      </c>
      <c r="AM5" s="133">
        <v>15</v>
      </c>
      <c r="AN5" s="133">
        <v>180.6</v>
      </c>
    </row>
    <row r="6" spans="1:40" ht="16.149999999999999" customHeight="1" thickBot="1" x14ac:dyDescent="0.3">
      <c r="A6" s="39">
        <v>3</v>
      </c>
      <c r="B6" s="37" t="s">
        <v>63</v>
      </c>
      <c r="C6" s="55">
        <v>0</v>
      </c>
      <c r="D6" s="55">
        <v>0</v>
      </c>
      <c r="E6" s="93">
        <v>0</v>
      </c>
      <c r="G6" s="55">
        <v>3</v>
      </c>
      <c r="H6" s="37" t="s">
        <v>63</v>
      </c>
      <c r="I6" s="56">
        <v>627</v>
      </c>
      <c r="J6" s="56">
        <v>3</v>
      </c>
      <c r="K6" s="57">
        <v>209</v>
      </c>
      <c r="M6" s="55">
        <v>3</v>
      </c>
      <c r="N6" s="37" t="s">
        <v>63</v>
      </c>
      <c r="O6" s="56">
        <v>3427</v>
      </c>
      <c r="P6" s="56">
        <v>18</v>
      </c>
      <c r="Q6" s="57">
        <v>190.38888888888889</v>
      </c>
      <c r="S6" s="55">
        <v>3</v>
      </c>
      <c r="T6" s="37"/>
      <c r="U6" s="58"/>
      <c r="V6" s="58"/>
      <c r="W6" s="59"/>
      <c r="Y6" s="55">
        <v>3</v>
      </c>
      <c r="Z6" s="37"/>
      <c r="AA6" s="56"/>
      <c r="AB6" s="56"/>
      <c r="AC6" s="57"/>
      <c r="AD6" s="55">
        <v>3</v>
      </c>
      <c r="AE6" s="37" t="s">
        <v>63</v>
      </c>
      <c r="AF6" s="56">
        <f>SUM(Tableau3944374965418[[#This Row],[QA]]-Tableau2934384975429[[#This Row],[QA]]-Tableau29343849754292[[#This Row],[QA]]-Tableau1924364955407[[#This Row],[QA]])</f>
        <v>5010</v>
      </c>
      <c r="AG6" s="56">
        <f>SUM(Tableau3944374965418[[#This Row],[Parties]]-Tableau2934384975429[[#This Row],[Parties]]-Tableau29343849754292[[#This Row],[Parties]]-Tableau1924364955407[[#This Row],[Parties]])</f>
        <v>27</v>
      </c>
      <c r="AH6" s="57">
        <f t="shared" si="0"/>
        <v>185.55555555555554</v>
      </c>
      <c r="AI6" s="57"/>
      <c r="AJ6" s="55">
        <v>3</v>
      </c>
      <c r="AK6" s="92" t="s">
        <v>63</v>
      </c>
      <c r="AL6" s="133">
        <v>9064</v>
      </c>
      <c r="AM6" s="133">
        <v>48</v>
      </c>
      <c r="AN6" s="133">
        <v>188.83</v>
      </c>
    </row>
    <row r="7" spans="1:40" ht="16.149999999999999" customHeight="1" thickBot="1" x14ac:dyDescent="0.3">
      <c r="A7" s="39">
        <v>4</v>
      </c>
      <c r="B7" s="37" t="s">
        <v>57</v>
      </c>
      <c r="C7" s="55">
        <v>0</v>
      </c>
      <c r="D7" s="55">
        <v>0</v>
      </c>
      <c r="E7" s="93">
        <v>0</v>
      </c>
      <c r="G7" s="55">
        <v>4</v>
      </c>
      <c r="H7" s="37" t="s">
        <v>57</v>
      </c>
      <c r="I7" s="56">
        <v>502</v>
      </c>
      <c r="J7" s="56">
        <v>3</v>
      </c>
      <c r="K7" s="57">
        <v>167.33333333333334</v>
      </c>
      <c r="M7" s="55">
        <v>4</v>
      </c>
      <c r="N7" s="37" t="s">
        <v>57</v>
      </c>
      <c r="O7" s="56">
        <v>0</v>
      </c>
      <c r="P7" s="56">
        <v>0</v>
      </c>
      <c r="Q7" s="57" t="e">
        <v>#DIV/0!</v>
      </c>
      <c r="S7" s="55">
        <v>4</v>
      </c>
      <c r="T7" s="37"/>
      <c r="U7" s="58"/>
      <c r="V7" s="58"/>
      <c r="W7" s="59"/>
      <c r="Y7" s="55">
        <v>4</v>
      </c>
      <c r="Z7" s="37"/>
      <c r="AA7" s="56"/>
      <c r="AB7" s="56"/>
      <c r="AC7" s="57"/>
      <c r="AD7" s="55">
        <v>4</v>
      </c>
      <c r="AE7" s="37" t="s">
        <v>57</v>
      </c>
      <c r="AF7" s="56">
        <f>SUM(Tableau3944374965418[[#This Row],[QA]]-Tableau2934384975429[[#This Row],[QA]]-Tableau29343849754292[[#This Row],[QA]]-Tableau1924364955407[[#This Row],[QA]])</f>
        <v>0</v>
      </c>
      <c r="AG7" s="56">
        <f>SUM(Tableau3944374965418[[#This Row],[Parties]]-Tableau2934384975429[[#This Row],[Parties]]-Tableau29343849754292[[#This Row],[Parties]]-Tableau1924364955407[[#This Row],[Parties]])</f>
        <v>0</v>
      </c>
      <c r="AH7" s="57" t="e">
        <f t="shared" si="0"/>
        <v>#DIV/0!</v>
      </c>
      <c r="AI7" s="57"/>
      <c r="AJ7" s="55">
        <v>4</v>
      </c>
      <c r="AK7" s="92" t="s">
        <v>57</v>
      </c>
      <c r="AL7" s="133">
        <v>502</v>
      </c>
      <c r="AM7" s="133">
        <v>3</v>
      </c>
      <c r="AN7" s="133">
        <v>167.33</v>
      </c>
    </row>
    <row r="8" spans="1:40" ht="16.149999999999999" customHeight="1" thickBot="1" x14ac:dyDescent="0.3">
      <c r="A8" s="39">
        <v>5</v>
      </c>
      <c r="B8" s="92" t="s">
        <v>8</v>
      </c>
      <c r="C8" s="91">
        <v>587</v>
      </c>
      <c r="D8" s="91">
        <v>3</v>
      </c>
      <c r="E8" s="91">
        <v>195.67</v>
      </c>
      <c r="G8" s="55">
        <v>5</v>
      </c>
      <c r="H8" s="37" t="s">
        <v>8</v>
      </c>
      <c r="I8" s="56">
        <v>2719</v>
      </c>
      <c r="J8" s="56">
        <v>15</v>
      </c>
      <c r="K8" s="57">
        <v>181.26666666666668</v>
      </c>
      <c r="M8" s="55">
        <v>5</v>
      </c>
      <c r="N8" s="37" t="s">
        <v>8</v>
      </c>
      <c r="O8" s="56">
        <v>2763</v>
      </c>
      <c r="P8" s="56">
        <v>15</v>
      </c>
      <c r="Q8" s="57">
        <v>184.2</v>
      </c>
      <c r="S8" s="55">
        <v>5</v>
      </c>
      <c r="T8" s="37"/>
      <c r="U8" s="58"/>
      <c r="V8" s="58"/>
      <c r="W8" s="59"/>
      <c r="Y8" s="55">
        <v>5</v>
      </c>
      <c r="Z8" s="37"/>
      <c r="AA8" s="56"/>
      <c r="AB8" s="56"/>
      <c r="AC8" s="57"/>
      <c r="AD8" s="55">
        <v>5</v>
      </c>
      <c r="AE8" s="37" t="s">
        <v>8</v>
      </c>
      <c r="AF8" s="56">
        <f>SUM(Tableau3944374965418[[#This Row],[QA]]-Tableau2934384975429[[#This Row],[QA]]-Tableau29343849754292[[#This Row],[QA]]-Tableau1924364955407[[#This Row],[QA]])</f>
        <v>2156</v>
      </c>
      <c r="AG8" s="56">
        <f>SUM(Tableau3944374965418[[#This Row],[Parties]]-Tableau2934384975429[[#This Row],[Parties]]-Tableau29343849754292[[#This Row],[Parties]]-Tableau1924364955407[[#This Row],[Parties]])</f>
        <v>12</v>
      </c>
      <c r="AH8" s="57">
        <f t="shared" si="0"/>
        <v>179.66666666666666</v>
      </c>
      <c r="AI8" s="57"/>
      <c r="AJ8" s="55">
        <v>5</v>
      </c>
      <c r="AK8" s="92" t="s">
        <v>8</v>
      </c>
      <c r="AL8" s="133">
        <v>8225</v>
      </c>
      <c r="AM8" s="133">
        <v>45</v>
      </c>
      <c r="AN8" s="133">
        <v>182.78</v>
      </c>
    </row>
    <row r="9" spans="1:40" ht="16.149999999999999" customHeight="1" thickBot="1" x14ac:dyDescent="0.3">
      <c r="A9" s="39">
        <v>6</v>
      </c>
      <c r="B9" s="37" t="s">
        <v>64</v>
      </c>
      <c r="C9" s="55">
        <v>0</v>
      </c>
      <c r="D9" s="55">
        <v>0</v>
      </c>
      <c r="E9" s="93">
        <v>0</v>
      </c>
      <c r="G9" s="55">
        <v>6</v>
      </c>
      <c r="H9" s="37" t="s">
        <v>64</v>
      </c>
      <c r="I9" s="56">
        <v>0</v>
      </c>
      <c r="J9" s="56">
        <v>0</v>
      </c>
      <c r="K9" s="57">
        <v>0</v>
      </c>
      <c r="M9" s="55">
        <v>6</v>
      </c>
      <c r="N9" s="37" t="s">
        <v>64</v>
      </c>
      <c r="O9" s="56">
        <v>3482</v>
      </c>
      <c r="P9" s="56">
        <v>18</v>
      </c>
      <c r="Q9" s="57">
        <v>193.44444444444446</v>
      </c>
      <c r="S9" s="55">
        <v>6</v>
      </c>
      <c r="T9" s="37"/>
      <c r="U9" s="58"/>
      <c r="V9" s="58"/>
      <c r="W9" s="59"/>
      <c r="Y9" s="55">
        <v>6</v>
      </c>
      <c r="Z9" s="37"/>
      <c r="AA9" s="56"/>
      <c r="AB9" s="56"/>
      <c r="AC9" s="57"/>
      <c r="AD9" s="55">
        <v>6</v>
      </c>
      <c r="AE9" s="37" t="s">
        <v>64</v>
      </c>
      <c r="AF9" s="56">
        <f>SUM(Tableau3944374965418[[#This Row],[QA]]-Tableau2934384975429[[#This Row],[QA]]-Tableau29343849754292[[#This Row],[QA]]-Tableau1924364955407[[#This Row],[QA]])</f>
        <v>5324</v>
      </c>
      <c r="AG9" s="56">
        <f>SUM(Tableau3944374965418[[#This Row],[Parties]]-Tableau2934384975429[[#This Row],[Parties]]-Tableau29343849754292[[#This Row],[Parties]]-Tableau1924364955407[[#This Row],[Parties]])</f>
        <v>27</v>
      </c>
      <c r="AH9" s="57">
        <f t="shared" si="0"/>
        <v>197.18518518518519</v>
      </c>
      <c r="AI9" s="57"/>
      <c r="AJ9" s="55">
        <v>6</v>
      </c>
      <c r="AK9" s="92" t="s">
        <v>64</v>
      </c>
      <c r="AL9" s="133">
        <v>8806</v>
      </c>
      <c r="AM9" s="133">
        <v>45</v>
      </c>
      <c r="AN9" s="133">
        <v>195.69</v>
      </c>
    </row>
    <row r="10" spans="1:40" ht="16.149999999999999" customHeight="1" thickBot="1" x14ac:dyDescent="0.3">
      <c r="A10" s="39">
        <v>7</v>
      </c>
      <c r="B10" s="92" t="s">
        <v>49</v>
      </c>
      <c r="C10" s="91">
        <v>997</v>
      </c>
      <c r="D10" s="91">
        <v>6</v>
      </c>
      <c r="E10" s="91">
        <v>166.17</v>
      </c>
      <c r="G10" s="55">
        <v>7</v>
      </c>
      <c r="H10" s="37" t="s">
        <v>49</v>
      </c>
      <c r="I10" s="56">
        <v>2537</v>
      </c>
      <c r="J10" s="56">
        <v>15</v>
      </c>
      <c r="K10" s="57">
        <v>169.13333333333333</v>
      </c>
      <c r="M10" s="55">
        <v>7</v>
      </c>
      <c r="N10" s="37" t="s">
        <v>49</v>
      </c>
      <c r="O10" s="56">
        <v>2064</v>
      </c>
      <c r="P10" s="56">
        <v>12</v>
      </c>
      <c r="Q10" s="57">
        <v>172</v>
      </c>
      <c r="S10" s="55">
        <v>7</v>
      </c>
      <c r="T10" s="37"/>
      <c r="U10" s="58"/>
      <c r="V10" s="58"/>
      <c r="W10" s="59"/>
      <c r="Y10" s="55">
        <v>7</v>
      </c>
      <c r="Z10" s="37"/>
      <c r="AA10" s="56"/>
      <c r="AB10" s="56"/>
      <c r="AC10" s="57"/>
      <c r="AD10" s="55">
        <v>7</v>
      </c>
      <c r="AE10" s="37" t="s">
        <v>49</v>
      </c>
      <c r="AF10" s="56">
        <f>SUM(Tableau3944374965418[[#This Row],[QA]]-Tableau2934384975429[[#This Row],[QA]]-Tableau29343849754292[[#This Row],[QA]]-Tableau1924364955407[[#This Row],[QA]])</f>
        <v>2131</v>
      </c>
      <c r="AG10" s="56">
        <f>SUM(Tableau3944374965418[[#This Row],[Parties]]-Tableau2934384975429[[#This Row],[Parties]]-Tableau29343849754292[[#This Row],[Parties]]-Tableau1924364955407[[#This Row],[Parties]])</f>
        <v>12</v>
      </c>
      <c r="AH10" s="57">
        <f t="shared" si="0"/>
        <v>177.58333333333334</v>
      </c>
      <c r="AI10" s="57"/>
      <c r="AJ10" s="55">
        <v>7</v>
      </c>
      <c r="AK10" s="92" t="s">
        <v>49</v>
      </c>
      <c r="AL10" s="133">
        <v>7729</v>
      </c>
      <c r="AM10" s="133">
        <v>45</v>
      </c>
      <c r="AN10" s="133">
        <v>171.76</v>
      </c>
    </row>
    <row r="11" spans="1:40" ht="16.149999999999999" customHeight="1" thickBot="1" x14ac:dyDescent="0.3">
      <c r="A11" s="39">
        <v>8</v>
      </c>
      <c r="B11" s="92" t="s">
        <v>51</v>
      </c>
      <c r="C11" s="91">
        <v>414</v>
      </c>
      <c r="D11" s="91">
        <v>3</v>
      </c>
      <c r="E11" s="91">
        <v>138</v>
      </c>
      <c r="G11" s="55">
        <v>8</v>
      </c>
      <c r="H11" s="37" t="s">
        <v>51</v>
      </c>
      <c r="I11" s="56">
        <v>2158</v>
      </c>
      <c r="J11" s="56">
        <v>12</v>
      </c>
      <c r="K11" s="57">
        <v>179.83333333333334</v>
      </c>
      <c r="M11" s="55">
        <v>8</v>
      </c>
      <c r="N11" s="37" t="s">
        <v>51</v>
      </c>
      <c r="O11" s="56">
        <v>1159</v>
      </c>
      <c r="P11" s="56">
        <v>6</v>
      </c>
      <c r="Q11" s="57">
        <v>193.16666666666666</v>
      </c>
      <c r="S11" s="55">
        <v>8</v>
      </c>
      <c r="T11" s="37"/>
      <c r="U11" s="58"/>
      <c r="V11" s="58"/>
      <c r="W11" s="59"/>
      <c r="Y11" s="55">
        <v>8</v>
      </c>
      <c r="Z11" s="37"/>
      <c r="AA11" s="56"/>
      <c r="AB11" s="56"/>
      <c r="AC11" s="57"/>
      <c r="AD11" s="55">
        <v>8</v>
      </c>
      <c r="AE11" s="37" t="s">
        <v>51</v>
      </c>
      <c r="AF11" s="56">
        <f>SUM(Tableau3944374965418[[#This Row],[QA]]-Tableau2934384975429[[#This Row],[QA]]-Tableau29343849754292[[#This Row],[QA]]-Tableau1924364955407[[#This Row],[QA]])</f>
        <v>493</v>
      </c>
      <c r="AG11" s="56">
        <f>SUM(Tableau3944374965418[[#This Row],[Parties]]-Tableau2934384975429[[#This Row],[Parties]]-Tableau29343849754292[[#This Row],[Parties]]-Tableau1924364955407[[#This Row],[Parties]])</f>
        <v>3</v>
      </c>
      <c r="AH11" s="57">
        <f t="shared" si="0"/>
        <v>164.33333333333334</v>
      </c>
      <c r="AI11" s="57"/>
      <c r="AJ11" s="55">
        <v>8</v>
      </c>
      <c r="AK11" s="92" t="s">
        <v>51</v>
      </c>
      <c r="AL11" s="133">
        <v>4224</v>
      </c>
      <c r="AM11" s="133">
        <v>24</v>
      </c>
      <c r="AN11" s="133">
        <v>176</v>
      </c>
    </row>
    <row r="12" spans="1:40" ht="16.149999999999999" customHeight="1" thickBot="1" x14ac:dyDescent="0.3">
      <c r="A12" s="39">
        <v>9</v>
      </c>
      <c r="B12" s="92" t="s">
        <v>27</v>
      </c>
      <c r="C12" s="91">
        <v>1545</v>
      </c>
      <c r="D12" s="91">
        <v>9</v>
      </c>
      <c r="E12" s="91">
        <v>171.67</v>
      </c>
      <c r="G12" s="55">
        <v>9</v>
      </c>
      <c r="H12" s="37" t="s">
        <v>27</v>
      </c>
      <c r="I12" s="56">
        <v>4262</v>
      </c>
      <c r="J12" s="56">
        <v>24</v>
      </c>
      <c r="K12" s="57">
        <v>177.58333333333334</v>
      </c>
      <c r="M12" s="55">
        <v>9</v>
      </c>
      <c r="N12" s="37" t="s">
        <v>27</v>
      </c>
      <c r="O12" s="56">
        <v>3785</v>
      </c>
      <c r="P12" s="56">
        <v>21</v>
      </c>
      <c r="Q12" s="57">
        <v>180.23809523809524</v>
      </c>
      <c r="S12" s="55">
        <v>9</v>
      </c>
      <c r="T12" s="37"/>
      <c r="U12" s="58"/>
      <c r="V12" s="58"/>
      <c r="W12" s="59"/>
      <c r="Y12" s="55">
        <v>9</v>
      </c>
      <c r="Z12" s="37"/>
      <c r="AA12" s="56"/>
      <c r="AB12" s="56"/>
      <c r="AC12" s="57"/>
      <c r="AD12" s="55">
        <v>9</v>
      </c>
      <c r="AE12" s="37" t="s">
        <v>27</v>
      </c>
      <c r="AF12" s="56">
        <f>SUM(Tableau3944374965418[[#This Row],[QA]]-Tableau2934384975429[[#This Row],[QA]]-Tableau29343849754292[[#This Row],[QA]]-Tableau1924364955407[[#This Row],[QA]])</f>
        <v>4732</v>
      </c>
      <c r="AG12" s="56">
        <f>SUM(Tableau3944374965418[[#This Row],[Parties]]-Tableau2934384975429[[#This Row],[Parties]]-Tableau29343849754292[[#This Row],[Parties]]-Tableau1924364955407[[#This Row],[Parties]])</f>
        <v>27</v>
      </c>
      <c r="AH12" s="57">
        <f t="shared" si="0"/>
        <v>175.25925925925927</v>
      </c>
      <c r="AI12" s="57"/>
      <c r="AJ12" s="55">
        <v>9</v>
      </c>
      <c r="AK12" s="92" t="s">
        <v>27</v>
      </c>
      <c r="AL12" s="133">
        <v>14324</v>
      </c>
      <c r="AM12" s="133">
        <v>81</v>
      </c>
      <c r="AN12" s="133">
        <v>176.84</v>
      </c>
    </row>
    <row r="13" spans="1:40" ht="16.149999999999999" customHeight="1" thickBot="1" x14ac:dyDescent="0.3">
      <c r="A13" s="39">
        <v>10</v>
      </c>
      <c r="B13" s="92" t="s">
        <v>9</v>
      </c>
      <c r="C13" s="91">
        <v>1634</v>
      </c>
      <c r="D13" s="91">
        <v>9</v>
      </c>
      <c r="E13" s="91">
        <v>181.56</v>
      </c>
      <c r="G13" s="55">
        <v>10</v>
      </c>
      <c r="H13" s="37" t="s">
        <v>9</v>
      </c>
      <c r="I13" s="56">
        <v>4656</v>
      </c>
      <c r="J13" s="56">
        <v>24</v>
      </c>
      <c r="K13" s="57">
        <v>194</v>
      </c>
      <c r="M13" s="55">
        <v>10</v>
      </c>
      <c r="N13" s="37" t="s">
        <v>9</v>
      </c>
      <c r="O13" s="56">
        <v>3838</v>
      </c>
      <c r="P13" s="56">
        <v>21</v>
      </c>
      <c r="Q13" s="57">
        <v>182.76190476190476</v>
      </c>
      <c r="S13" s="55">
        <v>10</v>
      </c>
      <c r="T13" s="37"/>
      <c r="U13" s="58"/>
      <c r="V13" s="58"/>
      <c r="W13" s="59"/>
      <c r="Y13" s="55">
        <v>10</v>
      </c>
      <c r="Z13" s="37"/>
      <c r="AA13" s="56"/>
      <c r="AB13" s="56"/>
      <c r="AC13" s="57"/>
      <c r="AD13" s="55">
        <v>10</v>
      </c>
      <c r="AE13" s="37" t="s">
        <v>9</v>
      </c>
      <c r="AF13" s="56">
        <f>SUM(Tableau3944374965418[[#This Row],[QA]]-Tableau2934384975429[[#This Row],[QA]]-Tableau29343849754292[[#This Row],[QA]]-Tableau1924364955407[[#This Row],[QA]])</f>
        <v>5152</v>
      </c>
      <c r="AG13" s="56">
        <f>SUM(Tableau3944374965418[[#This Row],[Parties]]-Tableau2934384975429[[#This Row],[Parties]]-Tableau29343849754292[[#This Row],[Parties]]-Tableau1924364955407[[#This Row],[Parties]])</f>
        <v>27</v>
      </c>
      <c r="AH13" s="57">
        <f t="shared" si="0"/>
        <v>190.81481481481481</v>
      </c>
      <c r="AI13" s="57"/>
      <c r="AJ13" s="55">
        <v>10</v>
      </c>
      <c r="AK13" s="92" t="s">
        <v>9</v>
      </c>
      <c r="AL13" s="133">
        <v>15280</v>
      </c>
      <c r="AM13" s="133">
        <v>81</v>
      </c>
      <c r="AN13" s="133">
        <v>188.64</v>
      </c>
    </row>
    <row r="14" spans="1:40" ht="16.149999999999999" customHeight="1" thickBot="1" x14ac:dyDescent="0.3">
      <c r="A14" s="39">
        <v>11</v>
      </c>
      <c r="B14" s="92" t="s">
        <v>35</v>
      </c>
      <c r="C14" s="91">
        <v>1544</v>
      </c>
      <c r="D14" s="91">
        <v>9</v>
      </c>
      <c r="E14" s="91">
        <v>171.56</v>
      </c>
      <c r="G14" s="55">
        <v>11</v>
      </c>
      <c r="H14" s="37" t="s">
        <v>35</v>
      </c>
      <c r="I14" s="56">
        <v>1618</v>
      </c>
      <c r="J14" s="56">
        <v>10</v>
      </c>
      <c r="K14" s="57">
        <v>161.80000000000001</v>
      </c>
      <c r="M14" s="55">
        <v>11</v>
      </c>
      <c r="N14" s="37" t="s">
        <v>35</v>
      </c>
      <c r="O14" s="56">
        <v>0</v>
      </c>
      <c r="P14" s="56">
        <v>0</v>
      </c>
      <c r="Q14" s="57" t="e">
        <v>#DIV/0!</v>
      </c>
      <c r="S14" s="55">
        <v>11</v>
      </c>
      <c r="T14" s="37"/>
      <c r="U14" s="58"/>
      <c r="V14" s="58"/>
      <c r="W14" s="59"/>
      <c r="Y14" s="55">
        <v>11</v>
      </c>
      <c r="Z14" s="37"/>
      <c r="AA14" s="56"/>
      <c r="AB14" s="56"/>
      <c r="AC14" s="57"/>
      <c r="AD14" s="55">
        <v>11</v>
      </c>
      <c r="AE14" s="37" t="s">
        <v>35</v>
      </c>
      <c r="AF14" s="56">
        <f>SUM(Tableau3944374965418[[#This Row],[QA]]-Tableau2934384975429[[#This Row],[QA]]-Tableau29343849754292[[#This Row],[QA]]-Tableau1924364955407[[#This Row],[QA]])</f>
        <v>0</v>
      </c>
      <c r="AG14" s="56">
        <f>SUM(Tableau3944374965418[[#This Row],[Parties]]-Tableau2934384975429[[#This Row],[Parties]]-Tableau29343849754292[[#This Row],[Parties]]-Tableau1924364955407[[#This Row],[Parties]])</f>
        <v>0</v>
      </c>
      <c r="AH14" s="57" t="e">
        <f t="shared" si="0"/>
        <v>#DIV/0!</v>
      </c>
      <c r="AI14" s="57"/>
      <c r="AJ14" s="55">
        <v>11</v>
      </c>
      <c r="AK14" s="92" t="s">
        <v>35</v>
      </c>
      <c r="AL14" s="133">
        <v>3162</v>
      </c>
      <c r="AM14" s="133">
        <v>19</v>
      </c>
      <c r="AN14" s="133">
        <v>166.42</v>
      </c>
    </row>
    <row r="15" spans="1:40" ht="16.149999999999999" customHeight="1" thickBot="1" x14ac:dyDescent="0.3">
      <c r="A15" s="39">
        <v>12</v>
      </c>
      <c r="B15" s="92" t="s">
        <v>10</v>
      </c>
      <c r="C15" s="91">
        <v>1395</v>
      </c>
      <c r="D15" s="91">
        <v>9</v>
      </c>
      <c r="E15" s="91">
        <v>155</v>
      </c>
      <c r="G15" s="55">
        <v>12</v>
      </c>
      <c r="H15" s="37" t="s">
        <v>10</v>
      </c>
      <c r="I15" s="56">
        <v>1239</v>
      </c>
      <c r="J15" s="56">
        <v>9</v>
      </c>
      <c r="K15" s="57">
        <v>137.66666666666666</v>
      </c>
      <c r="M15" s="55">
        <v>12</v>
      </c>
      <c r="N15" s="37" t="s">
        <v>10</v>
      </c>
      <c r="O15" s="56">
        <v>1329</v>
      </c>
      <c r="P15" s="56">
        <v>9</v>
      </c>
      <c r="Q15" s="57">
        <v>147.66666666666666</v>
      </c>
      <c r="S15" s="55">
        <v>12</v>
      </c>
      <c r="T15" s="37"/>
      <c r="U15" s="58"/>
      <c r="V15" s="58"/>
      <c r="W15" s="59"/>
      <c r="Y15" s="55">
        <v>12</v>
      </c>
      <c r="Z15" s="37"/>
      <c r="AA15" s="56"/>
      <c r="AB15" s="56"/>
      <c r="AC15" s="57"/>
      <c r="AD15" s="55">
        <v>12</v>
      </c>
      <c r="AE15" s="37" t="s">
        <v>10</v>
      </c>
      <c r="AF15" s="56">
        <f>SUM(Tableau3944374965418[[#This Row],[QA]]-Tableau2934384975429[[#This Row],[QA]]-Tableau29343849754292[[#This Row],[QA]]-Tableau1924364955407[[#This Row],[QA]])</f>
        <v>2513</v>
      </c>
      <c r="AG15" s="56">
        <f>SUM(Tableau3944374965418[[#This Row],[Parties]]-Tableau2934384975429[[#This Row],[Parties]]-Tableau29343849754292[[#This Row],[Parties]]-Tableau1924364955407[[#This Row],[Parties]])</f>
        <v>15</v>
      </c>
      <c r="AH15" s="57">
        <f t="shared" si="0"/>
        <v>167.53333333333333</v>
      </c>
      <c r="AI15" s="57"/>
      <c r="AJ15" s="55">
        <v>12</v>
      </c>
      <c r="AK15" s="92" t="s">
        <v>10</v>
      </c>
      <c r="AL15" s="133">
        <v>6476</v>
      </c>
      <c r="AM15" s="133">
        <v>42</v>
      </c>
      <c r="AN15" s="133">
        <v>154.19</v>
      </c>
    </row>
    <row r="16" spans="1:40" ht="16.149999999999999" customHeight="1" thickBot="1" x14ac:dyDescent="0.3">
      <c r="A16" s="39">
        <v>13</v>
      </c>
      <c r="B16" s="92" t="s">
        <v>46</v>
      </c>
      <c r="C16" s="91">
        <v>516</v>
      </c>
      <c r="D16" s="91">
        <v>3</v>
      </c>
      <c r="E16" s="91">
        <v>172</v>
      </c>
      <c r="G16" s="55">
        <v>13</v>
      </c>
      <c r="H16" s="37" t="s">
        <v>46</v>
      </c>
      <c r="I16" s="56">
        <v>1215</v>
      </c>
      <c r="J16" s="56">
        <v>6</v>
      </c>
      <c r="K16" s="57">
        <v>202.5</v>
      </c>
      <c r="M16" s="55">
        <v>13</v>
      </c>
      <c r="N16" s="37" t="s">
        <v>46</v>
      </c>
      <c r="O16" s="56">
        <v>506</v>
      </c>
      <c r="P16" s="56">
        <v>3</v>
      </c>
      <c r="Q16" s="57">
        <v>168.66666666666666</v>
      </c>
      <c r="S16" s="55">
        <v>13</v>
      </c>
      <c r="T16" s="37"/>
      <c r="U16" s="58"/>
      <c r="V16" s="58"/>
      <c r="W16" s="59"/>
      <c r="Y16" s="55">
        <v>13</v>
      </c>
      <c r="Z16" s="37"/>
      <c r="AA16" s="56"/>
      <c r="AB16" s="56"/>
      <c r="AC16" s="57"/>
      <c r="AD16" s="55">
        <v>13</v>
      </c>
      <c r="AE16" s="37" t="s">
        <v>46</v>
      </c>
      <c r="AF16" s="56">
        <f>SUM(Tableau3944374965418[[#This Row],[QA]]-Tableau2934384975429[[#This Row],[QA]]-Tableau29343849754292[[#This Row],[QA]]-Tableau1924364955407[[#This Row],[QA]])</f>
        <v>1592</v>
      </c>
      <c r="AG16" s="56">
        <f>SUM(Tableau3944374965418[[#This Row],[Parties]]-Tableau2934384975429[[#This Row],[Parties]]-Tableau29343849754292[[#This Row],[Parties]]-Tableau1924364955407[[#This Row],[Parties]])</f>
        <v>9</v>
      </c>
      <c r="AH16" s="57">
        <f t="shared" si="0"/>
        <v>176.88888888888889</v>
      </c>
      <c r="AI16" s="57"/>
      <c r="AJ16" s="55">
        <v>13</v>
      </c>
      <c r="AK16" s="92" t="s">
        <v>46</v>
      </c>
      <c r="AL16" s="133">
        <v>3829</v>
      </c>
      <c r="AM16" s="133">
        <v>21</v>
      </c>
      <c r="AN16" s="133">
        <v>182.33</v>
      </c>
    </row>
    <row r="17" spans="1:40" ht="16.149999999999999" customHeight="1" thickBot="1" x14ac:dyDescent="0.3">
      <c r="A17" s="39">
        <v>15</v>
      </c>
      <c r="B17" s="37" t="s">
        <v>11</v>
      </c>
      <c r="C17" s="91">
        <v>1655</v>
      </c>
      <c r="D17" s="91">
        <v>9</v>
      </c>
      <c r="E17" s="91">
        <v>183.89</v>
      </c>
      <c r="G17" s="55">
        <v>15</v>
      </c>
      <c r="H17" s="37" t="s">
        <v>11</v>
      </c>
      <c r="I17" s="56">
        <v>3879</v>
      </c>
      <c r="J17" s="56">
        <v>21</v>
      </c>
      <c r="K17" s="57">
        <v>184.71428571428572</v>
      </c>
      <c r="M17" s="55">
        <v>15</v>
      </c>
      <c r="N17" s="37" t="s">
        <v>11</v>
      </c>
      <c r="O17" s="56">
        <v>3840</v>
      </c>
      <c r="P17" s="56">
        <v>21</v>
      </c>
      <c r="Q17" s="57">
        <v>182.85714285714286</v>
      </c>
      <c r="S17" s="55">
        <v>14</v>
      </c>
      <c r="T17" s="37"/>
      <c r="U17" s="58"/>
      <c r="V17" s="58"/>
      <c r="W17" s="59"/>
      <c r="Y17" s="55">
        <v>14</v>
      </c>
      <c r="Z17" s="37"/>
      <c r="AA17" s="56"/>
      <c r="AB17" s="56"/>
      <c r="AC17" s="57"/>
      <c r="AD17" s="55">
        <v>15</v>
      </c>
      <c r="AE17" s="37" t="s">
        <v>11</v>
      </c>
      <c r="AF17" s="56">
        <f>SUM(Tableau3944374965418[[#This Row],[QA]]-Tableau2934384975429[[#This Row],[QA]]-Tableau29343849754292[[#This Row],[QA]]-Tableau1924364955407[[#This Row],[QA]])</f>
        <v>4878</v>
      </c>
      <c r="AG17" s="56">
        <f>SUM(Tableau3944374965418[[#This Row],[Parties]]-Tableau2934384975429[[#This Row],[Parties]]-Tableau29343849754292[[#This Row],[Parties]]-Tableau1924364955407[[#This Row],[Parties]])</f>
        <v>27</v>
      </c>
      <c r="AH17" s="57">
        <f t="shared" si="0"/>
        <v>180.66666666666666</v>
      </c>
      <c r="AI17" s="57"/>
      <c r="AJ17" s="55">
        <v>16</v>
      </c>
      <c r="AK17" s="92" t="s">
        <v>11</v>
      </c>
      <c r="AL17" s="133">
        <v>14252</v>
      </c>
      <c r="AM17" s="133">
        <v>78</v>
      </c>
      <c r="AN17" s="133">
        <v>182.72</v>
      </c>
    </row>
    <row r="18" spans="1:40" ht="15.75" thickBot="1" x14ac:dyDescent="0.3">
      <c r="A18" s="39">
        <v>16</v>
      </c>
      <c r="B18" s="92" t="s">
        <v>12</v>
      </c>
      <c r="C18" s="91">
        <v>1541</v>
      </c>
      <c r="D18" s="91">
        <v>9</v>
      </c>
      <c r="E18" s="91">
        <v>171.22</v>
      </c>
      <c r="G18" s="55">
        <v>16</v>
      </c>
      <c r="H18" s="37" t="s">
        <v>12</v>
      </c>
      <c r="I18" s="56">
        <v>3158</v>
      </c>
      <c r="J18" s="56">
        <v>18</v>
      </c>
      <c r="K18" s="57">
        <v>175.44444444444446</v>
      </c>
      <c r="M18" s="55">
        <v>16</v>
      </c>
      <c r="N18" s="37" t="s">
        <v>12</v>
      </c>
      <c r="O18" s="56">
        <v>2563</v>
      </c>
      <c r="P18" s="56">
        <v>15</v>
      </c>
      <c r="Q18" s="57">
        <v>170.86666666666667</v>
      </c>
      <c r="S18" s="55">
        <v>15</v>
      </c>
      <c r="T18" s="37"/>
      <c r="U18" s="58"/>
      <c r="V18" s="58"/>
      <c r="W18" s="59"/>
      <c r="Y18" s="55">
        <v>15</v>
      </c>
      <c r="Z18" s="37"/>
      <c r="AA18" s="56"/>
      <c r="AB18" s="56"/>
      <c r="AC18" s="57"/>
      <c r="AD18" s="55">
        <v>16</v>
      </c>
      <c r="AE18" s="37" t="s">
        <v>12</v>
      </c>
      <c r="AF18" s="56">
        <f>SUM(Tableau3944374965418[[#This Row],[QA]]-Tableau2934384975429[[#This Row],[QA]]-Tableau29343849754292[[#This Row],[QA]]-Tableau1924364955407[[#This Row],[QA]])</f>
        <v>1612</v>
      </c>
      <c r="AG18" s="56">
        <f>SUM(Tableau3944374965418[[#This Row],[Parties]]-Tableau2934384975429[[#This Row],[Parties]]-Tableau29343849754292[[#This Row],[Parties]]-Tableau1924364955407[[#This Row],[Parties]])</f>
        <v>9</v>
      </c>
      <c r="AH18" s="57">
        <f t="shared" si="0"/>
        <v>179.11111111111111</v>
      </c>
      <c r="AI18" s="57"/>
      <c r="AJ18" s="55">
        <v>17</v>
      </c>
      <c r="AK18" s="92" t="s">
        <v>12</v>
      </c>
      <c r="AL18" s="133">
        <v>8874</v>
      </c>
      <c r="AM18" s="133">
        <v>51</v>
      </c>
      <c r="AN18" s="133">
        <v>174</v>
      </c>
    </row>
    <row r="19" spans="1:40" ht="16.149999999999999" customHeight="1" thickBot="1" x14ac:dyDescent="0.3">
      <c r="A19" s="39">
        <v>17</v>
      </c>
      <c r="B19" s="92" t="s">
        <v>53</v>
      </c>
      <c r="C19" s="91">
        <v>508</v>
      </c>
      <c r="D19" s="91">
        <v>3</v>
      </c>
      <c r="E19" s="91">
        <v>169.33</v>
      </c>
      <c r="G19" s="55">
        <v>17</v>
      </c>
      <c r="H19" s="37" t="s">
        <v>53</v>
      </c>
      <c r="I19" s="56">
        <v>539</v>
      </c>
      <c r="J19" s="56">
        <v>3</v>
      </c>
      <c r="K19" s="57">
        <v>179.66666666666666</v>
      </c>
      <c r="M19" s="55">
        <v>17</v>
      </c>
      <c r="N19" s="37" t="s">
        <v>53</v>
      </c>
      <c r="O19" s="56">
        <v>518</v>
      </c>
      <c r="P19" s="56">
        <v>3</v>
      </c>
      <c r="Q19" s="57">
        <v>172.66666666666666</v>
      </c>
      <c r="S19" s="55">
        <v>16</v>
      </c>
      <c r="T19" s="37"/>
      <c r="U19" s="58"/>
      <c r="V19" s="58"/>
      <c r="W19" s="59"/>
      <c r="Y19" s="55">
        <v>16</v>
      </c>
      <c r="Z19" s="37"/>
      <c r="AA19" s="56"/>
      <c r="AB19" s="56"/>
      <c r="AC19" s="57"/>
      <c r="AD19" s="55">
        <v>17</v>
      </c>
      <c r="AE19" s="37" t="s">
        <v>53</v>
      </c>
      <c r="AF19" s="56">
        <f>SUM(Tableau3944374965418[[#This Row],[QA]]-Tableau2934384975429[[#This Row],[QA]]-Tableau29343849754292[[#This Row],[QA]]-Tableau1924364955407[[#This Row],[QA]])</f>
        <v>1080</v>
      </c>
      <c r="AG19" s="56">
        <f>SUM(Tableau3944374965418[[#This Row],[Parties]]-Tableau2934384975429[[#This Row],[Parties]]-Tableau29343849754292[[#This Row],[Parties]]-Tableau1924364955407[[#This Row],[Parties]])</f>
        <v>6</v>
      </c>
      <c r="AH19" s="57">
        <f t="shared" si="0"/>
        <v>180</v>
      </c>
      <c r="AI19" s="57"/>
      <c r="AJ19" s="55">
        <v>18</v>
      </c>
      <c r="AK19" s="92" t="s">
        <v>53</v>
      </c>
      <c r="AL19" s="133">
        <v>2645</v>
      </c>
      <c r="AM19" s="133">
        <v>15</v>
      </c>
      <c r="AN19" s="133">
        <v>176.33</v>
      </c>
    </row>
    <row r="20" spans="1:40" ht="16.149999999999999" customHeight="1" thickBot="1" x14ac:dyDescent="0.3">
      <c r="A20" s="39">
        <v>18</v>
      </c>
      <c r="B20" s="92" t="s">
        <v>30</v>
      </c>
      <c r="C20" s="91">
        <v>1280</v>
      </c>
      <c r="D20" s="91">
        <v>9</v>
      </c>
      <c r="E20" s="91">
        <v>142.22</v>
      </c>
      <c r="G20" s="55">
        <v>18</v>
      </c>
      <c r="H20" s="37" t="s">
        <v>30</v>
      </c>
      <c r="I20" s="56">
        <v>2542</v>
      </c>
      <c r="J20" s="56">
        <v>18</v>
      </c>
      <c r="K20" s="57">
        <v>141.22222222222223</v>
      </c>
      <c r="M20" s="55">
        <v>18</v>
      </c>
      <c r="N20" s="37" t="s">
        <v>30</v>
      </c>
      <c r="O20" s="56">
        <v>1860</v>
      </c>
      <c r="P20" s="56">
        <v>12</v>
      </c>
      <c r="Q20" s="57">
        <v>155</v>
      </c>
      <c r="S20" s="55"/>
      <c r="T20" s="37"/>
      <c r="U20" s="58"/>
      <c r="V20" s="58"/>
      <c r="W20" s="59"/>
      <c r="Y20" s="55">
        <v>17</v>
      </c>
      <c r="Z20" s="37"/>
      <c r="AA20" s="56"/>
      <c r="AB20" s="56"/>
      <c r="AC20" s="57"/>
      <c r="AD20" s="55">
        <v>18</v>
      </c>
      <c r="AE20" s="37" t="s">
        <v>30</v>
      </c>
      <c r="AF20" s="56">
        <f>SUM(Tableau3944374965418[[#This Row],[QA]]-Tableau2934384975429[[#This Row],[QA]]-Tableau29343849754292[[#This Row],[QA]]-Tableau1924364955407[[#This Row],[QA]])</f>
        <v>2747</v>
      </c>
      <c r="AG20" s="56">
        <f>SUM(Tableau3944374965418[[#This Row],[Parties]]-Tableau2934384975429[[#This Row],[Parties]]-Tableau29343849754292[[#This Row],[Parties]]-Tableau1924364955407[[#This Row],[Parties]])</f>
        <v>18</v>
      </c>
      <c r="AH20" s="57">
        <f t="shared" si="0"/>
        <v>152.61111111111111</v>
      </c>
      <c r="AI20" s="57"/>
      <c r="AJ20" s="55">
        <v>19</v>
      </c>
      <c r="AK20" s="92" t="s">
        <v>30</v>
      </c>
      <c r="AL20" s="133">
        <v>8429</v>
      </c>
      <c r="AM20" s="133">
        <v>57</v>
      </c>
      <c r="AN20" s="133">
        <v>147.88</v>
      </c>
    </row>
    <row r="21" spans="1:40" ht="16.149999999999999" customHeight="1" thickBot="1" x14ac:dyDescent="0.3">
      <c r="A21" s="39">
        <v>19</v>
      </c>
      <c r="B21" s="92" t="s">
        <v>34</v>
      </c>
      <c r="C21" s="91">
        <v>1034</v>
      </c>
      <c r="D21" s="91">
        <v>6</v>
      </c>
      <c r="E21" s="91">
        <v>172.33</v>
      </c>
      <c r="G21" s="55">
        <v>19</v>
      </c>
      <c r="H21" s="37" t="s">
        <v>34</v>
      </c>
      <c r="I21" s="56">
        <v>3590</v>
      </c>
      <c r="J21" s="56">
        <v>21</v>
      </c>
      <c r="K21" s="57">
        <v>170.95238095238096</v>
      </c>
      <c r="M21" s="55">
        <v>19</v>
      </c>
      <c r="N21" s="37" t="s">
        <v>34</v>
      </c>
      <c r="O21" s="56">
        <v>1657</v>
      </c>
      <c r="P21" s="56">
        <v>9</v>
      </c>
      <c r="Q21" s="57">
        <v>184.11111111111111</v>
      </c>
      <c r="S21" s="55">
        <v>17</v>
      </c>
      <c r="T21" s="37"/>
      <c r="U21" s="58"/>
      <c r="V21" s="58"/>
      <c r="W21" s="59"/>
      <c r="Y21" s="55">
        <v>18</v>
      </c>
      <c r="Z21" s="37"/>
      <c r="AA21" s="56"/>
      <c r="AB21" s="56"/>
      <c r="AC21" s="57"/>
      <c r="AD21" s="55">
        <v>19</v>
      </c>
      <c r="AE21" s="37" t="s">
        <v>34</v>
      </c>
      <c r="AF21" s="56">
        <f>SUM(Tableau3944374965418[[#This Row],[QA]]-Tableau2934384975429[[#This Row],[QA]]-Tableau29343849754292[[#This Row],[QA]]-Tableau1924364955407[[#This Row],[QA]])</f>
        <v>2761</v>
      </c>
      <c r="AG21" s="56">
        <f>SUM(Tableau3944374965418[[#This Row],[Parties]]-Tableau2934384975429[[#This Row],[Parties]]-Tableau29343849754292[[#This Row],[Parties]]-Tableau1924364955407[[#This Row],[Parties]])</f>
        <v>15</v>
      </c>
      <c r="AH21" s="57">
        <f t="shared" si="0"/>
        <v>184.06666666666666</v>
      </c>
      <c r="AI21" s="57"/>
      <c r="AJ21" s="55">
        <v>20</v>
      </c>
      <c r="AK21" s="92" t="s">
        <v>34</v>
      </c>
      <c r="AL21" s="133">
        <v>9042</v>
      </c>
      <c r="AM21" s="133">
        <v>51</v>
      </c>
      <c r="AN21" s="133">
        <v>177.29</v>
      </c>
    </row>
    <row r="22" spans="1:40" ht="15.75" thickBot="1" x14ac:dyDescent="0.3">
      <c r="A22" s="39">
        <v>20</v>
      </c>
      <c r="B22" s="92" t="s">
        <v>45</v>
      </c>
      <c r="C22" s="91">
        <v>1161</v>
      </c>
      <c r="D22" s="91">
        <v>6</v>
      </c>
      <c r="E22" s="91">
        <v>193.5</v>
      </c>
      <c r="G22" s="55">
        <v>20</v>
      </c>
      <c r="H22" s="37" t="s">
        <v>45</v>
      </c>
      <c r="I22" s="56">
        <v>3367</v>
      </c>
      <c r="J22" s="56">
        <v>18</v>
      </c>
      <c r="K22" s="57">
        <v>187.05555555555554</v>
      </c>
      <c r="M22" s="55">
        <v>20</v>
      </c>
      <c r="N22" s="37" t="s">
        <v>45</v>
      </c>
      <c r="O22" s="56">
        <v>3483</v>
      </c>
      <c r="P22" s="56">
        <v>18</v>
      </c>
      <c r="Q22" s="57">
        <v>193.5</v>
      </c>
      <c r="S22" s="55">
        <v>18</v>
      </c>
      <c r="T22" s="37"/>
      <c r="U22" s="58"/>
      <c r="V22" s="58"/>
      <c r="W22" s="59"/>
      <c r="Y22" s="55">
        <v>19</v>
      </c>
      <c r="Z22" s="37"/>
      <c r="AA22" s="56"/>
      <c r="AB22" s="56"/>
      <c r="AC22" s="57"/>
      <c r="AD22" s="55">
        <v>20</v>
      </c>
      <c r="AE22" s="37" t="s">
        <v>45</v>
      </c>
      <c r="AF22" s="56">
        <f>SUM(Tableau3944374965418[[#This Row],[QA]]-Tableau2934384975429[[#This Row],[QA]]-Tableau29343849754292[[#This Row],[QA]]-Tableau1924364955407[[#This Row],[QA]])</f>
        <v>4063</v>
      </c>
      <c r="AG22" s="56">
        <f>SUM(Tableau3944374965418[[#This Row],[Parties]]-Tableau2934384975429[[#This Row],[Parties]]-Tableau29343849754292[[#This Row],[Parties]]-Tableau1924364955407[[#This Row],[Parties]])</f>
        <v>21</v>
      </c>
      <c r="AH22" s="57">
        <f t="shared" si="0"/>
        <v>193.47619047619048</v>
      </c>
      <c r="AI22" s="57"/>
      <c r="AJ22" s="55">
        <v>21</v>
      </c>
      <c r="AK22" s="92" t="s">
        <v>45</v>
      </c>
      <c r="AL22" s="133">
        <v>12074</v>
      </c>
      <c r="AM22" s="133">
        <v>63</v>
      </c>
      <c r="AN22" s="133">
        <v>191.65</v>
      </c>
    </row>
    <row r="23" spans="1:40" ht="16.149999999999999" customHeight="1" thickBot="1" x14ac:dyDescent="0.3">
      <c r="A23" s="39">
        <v>21</v>
      </c>
      <c r="B23" s="92" t="s">
        <v>60</v>
      </c>
      <c r="C23" s="55">
        <v>0</v>
      </c>
      <c r="D23" s="55">
        <v>0</v>
      </c>
      <c r="E23" s="93">
        <v>0</v>
      </c>
      <c r="G23" s="55">
        <v>21</v>
      </c>
      <c r="H23" s="37" t="s">
        <v>60</v>
      </c>
      <c r="I23" s="56">
        <v>2116</v>
      </c>
      <c r="J23" s="56">
        <v>12</v>
      </c>
      <c r="K23" s="57">
        <v>176.33333333333334</v>
      </c>
      <c r="M23" s="55">
        <v>21</v>
      </c>
      <c r="N23" s="37" t="s">
        <v>60</v>
      </c>
      <c r="O23" s="56">
        <v>2610</v>
      </c>
      <c r="P23" s="56">
        <v>15</v>
      </c>
      <c r="Q23" s="57">
        <v>174</v>
      </c>
      <c r="S23" s="55">
        <v>19</v>
      </c>
      <c r="T23" s="37"/>
      <c r="U23" s="58"/>
      <c r="V23" s="58"/>
      <c r="W23" s="59"/>
      <c r="Y23" s="55">
        <v>20</v>
      </c>
      <c r="Z23" s="37"/>
      <c r="AA23" s="56"/>
      <c r="AB23" s="56"/>
      <c r="AC23" s="57"/>
      <c r="AD23" s="55">
        <v>21</v>
      </c>
      <c r="AE23" s="37" t="s">
        <v>60</v>
      </c>
      <c r="AF23" s="56">
        <f>SUM(Tableau3944374965418[[#This Row],[QA]]-Tableau2934384975429[[#This Row],[QA]]-Tableau29343849754292[[#This Row],[QA]]-Tableau1924364955407[[#This Row],[QA]])</f>
        <v>2421</v>
      </c>
      <c r="AG23" s="56">
        <f>SUM(Tableau3944374965418[[#This Row],[Parties]]-Tableau2934384975429[[#This Row],[Parties]]-Tableau29343849754292[[#This Row],[Parties]]-Tableau1924364955407[[#This Row],[Parties]])</f>
        <v>15</v>
      </c>
      <c r="AH23" s="57">
        <f t="shared" si="0"/>
        <v>161.4</v>
      </c>
      <c r="AI23" s="57"/>
      <c r="AJ23" s="55">
        <v>22</v>
      </c>
      <c r="AK23" s="92" t="s">
        <v>60</v>
      </c>
      <c r="AL23" s="133">
        <v>7147</v>
      </c>
      <c r="AM23" s="133">
        <v>42</v>
      </c>
      <c r="AN23" s="133">
        <v>170.17</v>
      </c>
    </row>
    <row r="24" spans="1:40" ht="16.149999999999999" customHeight="1" thickBot="1" x14ac:dyDescent="0.3">
      <c r="A24" s="39">
        <v>22</v>
      </c>
      <c r="B24" s="37" t="s">
        <v>24</v>
      </c>
      <c r="C24" s="91">
        <v>510</v>
      </c>
      <c r="D24" s="91">
        <v>3</v>
      </c>
      <c r="E24" s="91">
        <v>170</v>
      </c>
      <c r="G24" s="55">
        <v>22</v>
      </c>
      <c r="H24" s="37" t="s">
        <v>24</v>
      </c>
      <c r="I24" s="56">
        <v>1209</v>
      </c>
      <c r="J24" s="56">
        <v>6</v>
      </c>
      <c r="K24" s="57">
        <v>201.5</v>
      </c>
      <c r="M24" s="55">
        <v>22</v>
      </c>
      <c r="N24" s="37" t="s">
        <v>24</v>
      </c>
      <c r="O24" s="56">
        <v>1190</v>
      </c>
      <c r="P24" s="56">
        <v>6</v>
      </c>
      <c r="Q24" s="57">
        <v>198.33333333333334</v>
      </c>
      <c r="S24" s="55">
        <v>20</v>
      </c>
      <c r="T24" s="37"/>
      <c r="U24" s="58"/>
      <c r="V24" s="58"/>
      <c r="W24" s="59"/>
      <c r="Y24" s="55">
        <v>21</v>
      </c>
      <c r="Z24" s="37"/>
      <c r="AA24" s="56"/>
      <c r="AB24" s="56"/>
      <c r="AC24" s="57"/>
      <c r="AD24" s="55">
        <v>22</v>
      </c>
      <c r="AE24" s="37" t="s">
        <v>24</v>
      </c>
      <c r="AF24" s="56">
        <f>SUM(Tableau3944374965418[[#This Row],[QA]]-Tableau2934384975429[[#This Row],[QA]]-Tableau29343849754292[[#This Row],[QA]]-Tableau1924364955407[[#This Row],[QA]])</f>
        <v>2873</v>
      </c>
      <c r="AG24" s="56">
        <f>SUM(Tableau3944374965418[[#This Row],[Parties]]-Tableau2934384975429[[#This Row],[Parties]]-Tableau29343849754292[[#This Row],[Parties]]-Tableau1924364955407[[#This Row],[Parties]])</f>
        <v>15</v>
      </c>
      <c r="AH24" s="57">
        <f t="shared" si="0"/>
        <v>191.53333333333333</v>
      </c>
      <c r="AI24" s="57"/>
      <c r="AJ24" s="55">
        <v>23</v>
      </c>
      <c r="AK24" s="92" t="s">
        <v>24</v>
      </c>
      <c r="AL24" s="133">
        <v>5782</v>
      </c>
      <c r="AM24" s="133">
        <v>30</v>
      </c>
      <c r="AN24" s="133">
        <v>192.73</v>
      </c>
    </row>
    <row r="25" spans="1:40" ht="16.149999999999999" customHeight="1" thickBot="1" x14ac:dyDescent="0.3">
      <c r="A25" s="39">
        <v>23</v>
      </c>
      <c r="B25" s="92" t="s">
        <v>28</v>
      </c>
      <c r="C25" s="91">
        <v>1070</v>
      </c>
      <c r="D25" s="91">
        <v>6</v>
      </c>
      <c r="E25" s="91">
        <v>178.33</v>
      </c>
      <c r="G25" s="55">
        <v>23</v>
      </c>
      <c r="H25" s="37" t="s">
        <v>28</v>
      </c>
      <c r="I25" s="56">
        <v>3889</v>
      </c>
      <c r="J25" s="56">
        <v>21</v>
      </c>
      <c r="K25" s="57">
        <v>185.1904761904762</v>
      </c>
      <c r="M25" s="55">
        <v>23</v>
      </c>
      <c r="N25" s="37" t="s">
        <v>28</v>
      </c>
      <c r="O25" s="56">
        <v>4242</v>
      </c>
      <c r="P25" s="56">
        <v>21</v>
      </c>
      <c r="Q25" s="57">
        <v>202</v>
      </c>
      <c r="S25" s="55">
        <v>21</v>
      </c>
      <c r="T25" s="37"/>
      <c r="U25" s="58"/>
      <c r="V25" s="58"/>
      <c r="W25" s="59"/>
      <c r="Y25" s="55">
        <v>22</v>
      </c>
      <c r="Z25" s="37"/>
      <c r="AA25" s="56"/>
      <c r="AB25" s="56"/>
      <c r="AC25" s="57"/>
      <c r="AD25" s="55">
        <v>23</v>
      </c>
      <c r="AE25" s="37" t="s">
        <v>28</v>
      </c>
      <c r="AF25" s="56">
        <f>SUM(Tableau3944374965418[[#This Row],[QA]]-Tableau2934384975429[[#This Row],[QA]]-Tableau29343849754292[[#This Row],[QA]]-Tableau1924364955407[[#This Row],[QA]])</f>
        <v>5151</v>
      </c>
      <c r="AG25" s="56">
        <f>SUM(Tableau3944374965418[[#This Row],[Parties]]-Tableau2934384975429[[#This Row],[Parties]]-Tableau29343849754292[[#This Row],[Parties]]-Tableau1924364955407[[#This Row],[Parties]])</f>
        <v>27</v>
      </c>
      <c r="AH25" s="57">
        <f t="shared" si="0"/>
        <v>190.77777777777777</v>
      </c>
      <c r="AI25" s="57"/>
      <c r="AJ25" s="55">
        <v>24</v>
      </c>
      <c r="AK25" s="92" t="s">
        <v>28</v>
      </c>
      <c r="AL25" s="133">
        <v>14352</v>
      </c>
      <c r="AM25" s="133">
        <v>75</v>
      </c>
      <c r="AN25" s="133">
        <v>191.36</v>
      </c>
    </row>
    <row r="26" spans="1:40" ht="16.149999999999999" customHeight="1" thickBot="1" x14ac:dyDescent="0.3">
      <c r="A26" s="39">
        <v>24</v>
      </c>
      <c r="B26" s="92" t="s">
        <v>50</v>
      </c>
      <c r="C26" s="91">
        <v>941</v>
      </c>
      <c r="D26" s="91">
        <v>6</v>
      </c>
      <c r="E26" s="91">
        <v>156.83000000000001</v>
      </c>
      <c r="G26" s="55">
        <v>24</v>
      </c>
      <c r="H26" s="37" t="s">
        <v>50</v>
      </c>
      <c r="I26" s="56">
        <v>1827</v>
      </c>
      <c r="J26" s="56">
        <v>11</v>
      </c>
      <c r="K26" s="57">
        <v>166.09090909090909</v>
      </c>
      <c r="M26" s="55">
        <v>24</v>
      </c>
      <c r="N26" s="37" t="s">
        <v>50</v>
      </c>
      <c r="O26" s="56">
        <v>1961</v>
      </c>
      <c r="P26" s="56">
        <v>12</v>
      </c>
      <c r="Q26" s="57">
        <v>163.41666666666666</v>
      </c>
      <c r="S26" s="55">
        <v>22</v>
      </c>
      <c r="T26" s="37"/>
      <c r="U26" s="58"/>
      <c r="V26" s="58"/>
      <c r="W26" s="59"/>
      <c r="Y26" s="55">
        <v>23</v>
      </c>
      <c r="Z26" s="37"/>
      <c r="AA26" s="56"/>
      <c r="AB26" s="56"/>
      <c r="AC26" s="57"/>
      <c r="AD26" s="55">
        <v>24</v>
      </c>
      <c r="AE26" s="37" t="s">
        <v>50</v>
      </c>
      <c r="AF26" s="56">
        <f>SUM(Tableau3944374965418[[#This Row],[QA]]-Tableau2934384975429[[#This Row],[QA]]-Tableau29343849754292[[#This Row],[QA]]-Tableau1924364955407[[#This Row],[QA]])</f>
        <v>2095</v>
      </c>
      <c r="AG26" s="56">
        <f>SUM(Tableau3944374965418[[#This Row],[Parties]]-Tableau2934384975429[[#This Row],[Parties]]-Tableau29343849754292[[#This Row],[Parties]]-Tableau1924364955407[[#This Row],[Parties]])</f>
        <v>12</v>
      </c>
      <c r="AH26" s="57">
        <f t="shared" si="0"/>
        <v>174.58333333333334</v>
      </c>
      <c r="AI26" s="57"/>
      <c r="AJ26" s="55">
        <v>25</v>
      </c>
      <c r="AK26" s="92" t="s">
        <v>50</v>
      </c>
      <c r="AL26" s="133">
        <v>6824</v>
      </c>
      <c r="AM26" s="133">
        <v>41</v>
      </c>
      <c r="AN26" s="133">
        <v>166.44</v>
      </c>
    </row>
    <row r="27" spans="1:40" ht="16.149999999999999" customHeight="1" thickBot="1" x14ac:dyDescent="0.3">
      <c r="A27" s="39">
        <v>25</v>
      </c>
      <c r="B27" s="92" t="s">
        <v>29</v>
      </c>
      <c r="C27" s="91">
        <v>494</v>
      </c>
      <c r="D27" s="91">
        <v>3</v>
      </c>
      <c r="E27" s="91">
        <v>164.67</v>
      </c>
      <c r="G27" s="55">
        <v>25</v>
      </c>
      <c r="H27" s="37" t="s">
        <v>29</v>
      </c>
      <c r="I27" s="56">
        <v>3401</v>
      </c>
      <c r="J27" s="56">
        <v>18</v>
      </c>
      <c r="K27" s="57">
        <v>188.94444444444446</v>
      </c>
      <c r="M27" s="55">
        <v>25</v>
      </c>
      <c r="N27" s="37" t="s">
        <v>29</v>
      </c>
      <c r="O27" s="56">
        <v>2632</v>
      </c>
      <c r="P27" s="56">
        <v>15</v>
      </c>
      <c r="Q27" s="57">
        <v>175.46666666666667</v>
      </c>
      <c r="S27" s="55">
        <v>23</v>
      </c>
      <c r="T27" s="37"/>
      <c r="U27" s="58"/>
      <c r="V27" s="58"/>
      <c r="W27" s="59"/>
      <c r="Y27" s="55">
        <v>24</v>
      </c>
      <c r="Z27" s="37"/>
      <c r="AA27" s="56"/>
      <c r="AB27" s="56"/>
      <c r="AC27" s="57"/>
      <c r="AD27" s="55">
        <v>25</v>
      </c>
      <c r="AE27" s="37" t="s">
        <v>29</v>
      </c>
      <c r="AF27" s="56">
        <f>SUM(Tableau3944374965418[[#This Row],[QA]]-Tableau2934384975429[[#This Row],[QA]]-Tableau29343849754292[[#This Row],[QA]]-Tableau1924364955407[[#This Row],[QA]])</f>
        <v>2658</v>
      </c>
      <c r="AG27" s="56">
        <f>SUM(Tableau3944374965418[[#This Row],[Parties]]-Tableau2934384975429[[#This Row],[Parties]]-Tableau29343849754292[[#This Row],[Parties]]-Tableau1924364955407[[#This Row],[Parties]])</f>
        <v>15</v>
      </c>
      <c r="AH27" s="57">
        <f t="shared" si="0"/>
        <v>177.2</v>
      </c>
      <c r="AI27" s="57"/>
      <c r="AJ27" s="55">
        <v>26</v>
      </c>
      <c r="AK27" s="92" t="s">
        <v>29</v>
      </c>
      <c r="AL27" s="133">
        <v>9185</v>
      </c>
      <c r="AM27" s="133">
        <v>51</v>
      </c>
      <c r="AN27" s="133">
        <v>180.1</v>
      </c>
    </row>
    <row r="28" spans="1:40" ht="16.149999999999999" customHeight="1" thickBot="1" x14ac:dyDescent="0.3">
      <c r="A28" s="39">
        <v>26</v>
      </c>
      <c r="B28" s="92" t="s">
        <v>13</v>
      </c>
      <c r="C28" s="91">
        <v>1645</v>
      </c>
      <c r="D28" s="91">
        <v>9</v>
      </c>
      <c r="E28" s="91">
        <v>182.78</v>
      </c>
      <c r="G28" s="55">
        <v>26</v>
      </c>
      <c r="H28" s="37" t="s">
        <v>13</v>
      </c>
      <c r="I28" s="56">
        <v>4210</v>
      </c>
      <c r="J28" s="56">
        <v>24</v>
      </c>
      <c r="K28" s="57">
        <v>175.41666666666666</v>
      </c>
      <c r="M28" s="55">
        <v>26</v>
      </c>
      <c r="N28" s="37" t="s">
        <v>13</v>
      </c>
      <c r="O28" s="56">
        <v>3627</v>
      </c>
      <c r="P28" s="56">
        <v>18</v>
      </c>
      <c r="Q28" s="57">
        <v>201.5</v>
      </c>
      <c r="S28" s="55">
        <v>24</v>
      </c>
      <c r="T28" s="37"/>
      <c r="U28" s="58"/>
      <c r="V28" s="58"/>
      <c r="W28" s="59"/>
      <c r="Y28" s="55">
        <v>25</v>
      </c>
      <c r="Z28" s="37"/>
      <c r="AA28" s="56"/>
      <c r="AB28" s="56"/>
      <c r="AC28" s="57"/>
      <c r="AD28" s="55">
        <v>26</v>
      </c>
      <c r="AE28" s="37" t="s">
        <v>13</v>
      </c>
      <c r="AF28" s="56">
        <f>SUM(Tableau3944374965418[[#This Row],[QA]]-Tableau2934384975429[[#This Row],[QA]]-Tableau29343849754292[[#This Row],[QA]]-Tableau1924364955407[[#This Row],[QA]])</f>
        <v>5323</v>
      </c>
      <c r="AG28" s="56">
        <f>SUM(Tableau3944374965418[[#This Row],[Parties]]-Tableau2934384975429[[#This Row],[Parties]]-Tableau29343849754292[[#This Row],[Parties]]-Tableau1924364955407[[#This Row],[Parties]])</f>
        <v>27</v>
      </c>
      <c r="AH28" s="57">
        <f t="shared" si="0"/>
        <v>197.14814814814815</v>
      </c>
      <c r="AI28" s="57"/>
      <c r="AJ28" s="55">
        <v>27</v>
      </c>
      <c r="AK28" s="92" t="s">
        <v>13</v>
      </c>
      <c r="AL28" s="133">
        <v>14805</v>
      </c>
      <c r="AM28" s="133">
        <v>78</v>
      </c>
      <c r="AN28" s="133">
        <v>189.81</v>
      </c>
    </row>
    <row r="29" spans="1:40" ht="16.149999999999999" customHeight="1" thickBot="1" x14ac:dyDescent="0.3">
      <c r="A29" s="39">
        <v>27</v>
      </c>
      <c r="B29" s="92" t="s">
        <v>62</v>
      </c>
      <c r="C29" s="55">
        <v>0</v>
      </c>
      <c r="D29" s="55">
        <v>0</v>
      </c>
      <c r="E29" s="93">
        <v>0</v>
      </c>
      <c r="G29" s="55">
        <v>27</v>
      </c>
      <c r="H29" s="37" t="s">
        <v>62</v>
      </c>
      <c r="I29" s="56">
        <v>488</v>
      </c>
      <c r="J29" s="56">
        <v>3</v>
      </c>
      <c r="K29" s="57">
        <v>162.66666666666666</v>
      </c>
      <c r="M29" s="55">
        <v>27</v>
      </c>
      <c r="N29" s="37" t="s">
        <v>62</v>
      </c>
      <c r="O29" s="56">
        <v>2191</v>
      </c>
      <c r="P29" s="56">
        <v>12</v>
      </c>
      <c r="Q29" s="57">
        <v>182.58333333333334</v>
      </c>
      <c r="S29" s="55">
        <v>25</v>
      </c>
      <c r="T29" s="37"/>
      <c r="U29" s="58"/>
      <c r="V29" s="58"/>
      <c r="W29" s="59"/>
      <c r="Y29" s="55">
        <v>26</v>
      </c>
      <c r="Z29" s="37"/>
      <c r="AA29" s="56"/>
      <c r="AB29" s="56"/>
      <c r="AC29" s="57"/>
      <c r="AD29" s="55">
        <v>27</v>
      </c>
      <c r="AE29" s="37" t="s">
        <v>62</v>
      </c>
      <c r="AF29" s="56">
        <f>SUM(Tableau3944374965418[[#This Row],[QA]]-Tableau2934384975429[[#This Row],[QA]]-Tableau29343849754292[[#This Row],[QA]]-Tableau1924364955407[[#This Row],[QA]])</f>
        <v>2302</v>
      </c>
      <c r="AG29" s="56">
        <f>SUM(Tableau3944374965418[[#This Row],[Parties]]-Tableau2934384975429[[#This Row],[Parties]]-Tableau29343849754292[[#This Row],[Parties]]-Tableau1924364955407[[#This Row],[Parties]])</f>
        <v>12</v>
      </c>
      <c r="AH29" s="57">
        <f t="shared" si="0"/>
        <v>191.83333333333334</v>
      </c>
      <c r="AI29" s="57"/>
      <c r="AJ29" s="55">
        <v>28</v>
      </c>
      <c r="AK29" s="92" t="s">
        <v>62</v>
      </c>
      <c r="AL29" s="133">
        <v>4981</v>
      </c>
      <c r="AM29" s="133">
        <v>27</v>
      </c>
      <c r="AN29" s="133">
        <v>184.48</v>
      </c>
    </row>
    <row r="30" spans="1:40" ht="16.149999999999999" customHeight="1" thickBot="1" x14ac:dyDescent="0.3">
      <c r="A30" s="39">
        <v>28</v>
      </c>
      <c r="B30" s="37" t="s">
        <v>55</v>
      </c>
      <c r="C30" s="91">
        <v>386</v>
      </c>
      <c r="D30" s="91">
        <v>3</v>
      </c>
      <c r="E30" s="91">
        <v>128.66999999999999</v>
      </c>
      <c r="G30" s="55">
        <v>28</v>
      </c>
      <c r="H30" s="37" t="s">
        <v>55</v>
      </c>
      <c r="I30" s="56">
        <v>366</v>
      </c>
      <c r="J30" s="56">
        <v>3</v>
      </c>
      <c r="K30" s="57">
        <v>122</v>
      </c>
      <c r="M30" s="55">
        <v>28</v>
      </c>
      <c r="N30" s="37" t="s">
        <v>55</v>
      </c>
      <c r="O30" s="56">
        <v>370</v>
      </c>
      <c r="P30" s="56">
        <v>3</v>
      </c>
      <c r="Q30" s="57">
        <v>123.33333333333333</v>
      </c>
      <c r="S30" s="55">
        <v>26</v>
      </c>
      <c r="T30" s="37"/>
      <c r="U30" s="58"/>
      <c r="V30" s="58"/>
      <c r="W30" s="59"/>
      <c r="Y30" s="55">
        <v>27</v>
      </c>
      <c r="Z30" s="37"/>
      <c r="AA30" s="56"/>
      <c r="AB30" s="56"/>
      <c r="AC30" s="57"/>
      <c r="AD30" s="55">
        <v>28</v>
      </c>
      <c r="AE30" s="37" t="s">
        <v>55</v>
      </c>
      <c r="AF30" s="56">
        <f>SUM(Tableau3944374965418[[#This Row],[QA]]-Tableau2934384975429[[#This Row],[QA]]-Tableau29343849754292[[#This Row],[QA]]-Tableau1924364955407[[#This Row],[QA]])</f>
        <v>788</v>
      </c>
      <c r="AG30" s="56">
        <f>SUM(Tableau3944374965418[[#This Row],[Parties]]-Tableau2934384975429[[#This Row],[Parties]]-Tableau29343849754292[[#This Row],[Parties]]-Tableau1924364955407[[#This Row],[Parties]])</f>
        <v>6</v>
      </c>
      <c r="AH30" s="57">
        <f t="shared" si="0"/>
        <v>131.33333333333334</v>
      </c>
      <c r="AI30" s="57"/>
      <c r="AJ30" s="55">
        <v>29</v>
      </c>
      <c r="AK30" s="92" t="s">
        <v>55</v>
      </c>
      <c r="AL30" s="133">
        <v>1910</v>
      </c>
      <c r="AM30" s="133">
        <v>15</v>
      </c>
      <c r="AN30" s="133">
        <v>127.33</v>
      </c>
    </row>
    <row r="31" spans="1:40" ht="16.149999999999999" customHeight="1" thickBot="1" x14ac:dyDescent="0.3">
      <c r="A31" s="39">
        <v>29</v>
      </c>
      <c r="B31" s="92" t="s">
        <v>43</v>
      </c>
      <c r="C31" s="91">
        <v>582</v>
      </c>
      <c r="D31" s="91">
        <v>3</v>
      </c>
      <c r="E31" s="91">
        <v>194</v>
      </c>
      <c r="G31" s="55">
        <v>29</v>
      </c>
      <c r="H31" s="37" t="s">
        <v>43</v>
      </c>
      <c r="I31" s="56">
        <v>0</v>
      </c>
      <c r="J31" s="56">
        <v>0</v>
      </c>
      <c r="K31" s="57" t="e">
        <v>#DIV/0!</v>
      </c>
      <c r="M31" s="55">
        <v>29</v>
      </c>
      <c r="N31" s="37" t="s">
        <v>43</v>
      </c>
      <c r="O31" s="56">
        <v>3499</v>
      </c>
      <c r="P31" s="56">
        <v>18</v>
      </c>
      <c r="Q31" s="57">
        <v>194.38888888888889</v>
      </c>
      <c r="S31" s="55">
        <v>27</v>
      </c>
      <c r="T31" s="37"/>
      <c r="U31" s="58"/>
      <c r="V31" s="58"/>
      <c r="W31" s="59"/>
      <c r="Y31" s="55">
        <v>28</v>
      </c>
      <c r="Z31" s="37"/>
      <c r="AA31" s="56"/>
      <c r="AB31" s="56"/>
      <c r="AC31" s="57"/>
      <c r="AD31" s="55">
        <v>29</v>
      </c>
      <c r="AE31" s="37" t="s">
        <v>43</v>
      </c>
      <c r="AF31" s="56">
        <f>SUM(Tableau3944374965418[[#This Row],[QA]]-Tableau2934384975429[[#This Row],[QA]]-Tableau29343849754292[[#This Row],[QA]]-Tableau1924364955407[[#This Row],[QA]])</f>
        <v>5396</v>
      </c>
      <c r="AG31" s="56">
        <f>SUM(Tableau3944374965418[[#This Row],[Parties]]-Tableau2934384975429[[#This Row],[Parties]]-Tableau29343849754292[[#This Row],[Parties]]-Tableau1924364955407[[#This Row],[Parties]])</f>
        <v>27</v>
      </c>
      <c r="AH31" s="57">
        <f t="shared" si="0"/>
        <v>199.85185185185185</v>
      </c>
      <c r="AI31" s="57"/>
      <c r="AJ31" s="55">
        <v>30</v>
      </c>
      <c r="AK31" s="92" t="s">
        <v>43</v>
      </c>
      <c r="AL31" s="133">
        <v>9477</v>
      </c>
      <c r="AM31" s="133">
        <v>48</v>
      </c>
      <c r="AN31" s="133">
        <v>197.44</v>
      </c>
    </row>
    <row r="32" spans="1:40" s="61" customFormat="1" ht="16.149999999999999" customHeight="1" thickBot="1" x14ac:dyDescent="0.3">
      <c r="A32" s="39">
        <v>30</v>
      </c>
      <c r="B32" s="92" t="s">
        <v>14</v>
      </c>
      <c r="C32" s="91">
        <v>1523</v>
      </c>
      <c r="D32" s="91">
        <v>9</v>
      </c>
      <c r="E32" s="91">
        <v>169.22</v>
      </c>
      <c r="G32" s="55">
        <v>30</v>
      </c>
      <c r="H32" s="37" t="s">
        <v>14</v>
      </c>
      <c r="I32" s="56">
        <v>3335</v>
      </c>
      <c r="J32" s="56">
        <v>21</v>
      </c>
      <c r="K32" s="57">
        <v>158.8095238095238</v>
      </c>
      <c r="M32" s="55">
        <v>30</v>
      </c>
      <c r="N32" s="37" t="s">
        <v>14</v>
      </c>
      <c r="O32" s="56">
        <v>498</v>
      </c>
      <c r="P32" s="56">
        <v>3</v>
      </c>
      <c r="Q32" s="57">
        <v>166</v>
      </c>
      <c r="S32" s="55">
        <v>28</v>
      </c>
      <c r="T32" s="37"/>
      <c r="U32" s="58"/>
      <c r="V32" s="58"/>
      <c r="W32" s="59"/>
      <c r="Y32" s="55">
        <v>29</v>
      </c>
      <c r="Z32" s="37"/>
      <c r="AA32" s="56"/>
      <c r="AB32" s="56"/>
      <c r="AC32" s="57"/>
      <c r="AD32" s="55">
        <v>30</v>
      </c>
      <c r="AE32" s="37" t="s">
        <v>14</v>
      </c>
      <c r="AF32" s="56">
        <f>SUM(Tableau3944374965418[[#This Row],[QA]]-Tableau2934384975429[[#This Row],[QA]]-Tableau29343849754292[[#This Row],[QA]]-Tableau1924364955407[[#This Row],[QA]])</f>
        <v>0</v>
      </c>
      <c r="AG32" s="56">
        <f>SUM(Tableau3944374965418[[#This Row],[Parties]]-Tableau2934384975429[[#This Row],[Parties]]-Tableau29343849754292[[#This Row],[Parties]]-Tableau1924364955407[[#This Row],[Parties]])</f>
        <v>0</v>
      </c>
      <c r="AH32" s="57" t="e">
        <f t="shared" si="0"/>
        <v>#DIV/0!</v>
      </c>
      <c r="AI32" s="57"/>
      <c r="AJ32" s="55">
        <v>31</v>
      </c>
      <c r="AK32" s="92" t="s">
        <v>14</v>
      </c>
      <c r="AL32" s="133">
        <v>5356</v>
      </c>
      <c r="AM32" s="133">
        <v>33</v>
      </c>
      <c r="AN32" s="133">
        <v>162.30000000000001</v>
      </c>
    </row>
    <row r="33" spans="1:40" s="61" customFormat="1" ht="16.149999999999999" customHeight="1" thickBot="1" x14ac:dyDescent="0.3">
      <c r="A33" s="39">
        <v>31</v>
      </c>
      <c r="B33" s="92" t="s">
        <v>15</v>
      </c>
      <c r="C33" s="91">
        <v>984</v>
      </c>
      <c r="D33" s="91">
        <v>6</v>
      </c>
      <c r="E33" s="91">
        <v>164</v>
      </c>
      <c r="G33" s="55">
        <v>31</v>
      </c>
      <c r="H33" s="37" t="s">
        <v>15</v>
      </c>
      <c r="I33" s="56">
        <v>1498</v>
      </c>
      <c r="J33" s="56">
        <v>9</v>
      </c>
      <c r="K33" s="57">
        <v>166.44444444444446</v>
      </c>
      <c r="M33" s="55">
        <v>31</v>
      </c>
      <c r="N33" s="37" t="s">
        <v>15</v>
      </c>
      <c r="O33" s="56">
        <v>1678</v>
      </c>
      <c r="P33" s="56">
        <v>9</v>
      </c>
      <c r="Q33" s="57">
        <v>186.44444444444446</v>
      </c>
      <c r="S33" s="55">
        <v>29</v>
      </c>
      <c r="T33" s="37"/>
      <c r="U33" s="58"/>
      <c r="V33" s="58"/>
      <c r="W33" s="59"/>
      <c r="Y33" s="55">
        <v>30</v>
      </c>
      <c r="Z33" s="37"/>
      <c r="AA33" s="56"/>
      <c r="AB33" s="56"/>
      <c r="AC33" s="57"/>
      <c r="AD33" s="55">
        <v>31</v>
      </c>
      <c r="AE33" s="37" t="s">
        <v>15</v>
      </c>
      <c r="AF33" s="56">
        <f>SUM(Tableau3944374965418[[#This Row],[QA]]-Tableau2934384975429[[#This Row],[QA]]-Tableau29343849754292[[#This Row],[QA]]-Tableau1924364955407[[#This Row],[QA]])</f>
        <v>2040</v>
      </c>
      <c r="AG33" s="56">
        <f>SUM(Tableau3944374965418[[#This Row],[Parties]]-Tableau2934384975429[[#This Row],[Parties]]-Tableau29343849754292[[#This Row],[Parties]]-Tableau1924364955407[[#This Row],[Parties]])</f>
        <v>12</v>
      </c>
      <c r="AH33" s="57">
        <f t="shared" si="0"/>
        <v>170</v>
      </c>
      <c r="AI33" s="57"/>
      <c r="AJ33" s="55">
        <v>32</v>
      </c>
      <c r="AK33" s="92" t="s">
        <v>15</v>
      </c>
      <c r="AL33" s="133">
        <v>6200</v>
      </c>
      <c r="AM33" s="133">
        <v>36</v>
      </c>
      <c r="AN33" s="133">
        <v>172.22</v>
      </c>
    </row>
    <row r="34" spans="1:40" s="61" customFormat="1" ht="16.149999999999999" customHeight="1" thickBot="1" x14ac:dyDescent="0.3">
      <c r="A34" s="39">
        <v>32</v>
      </c>
      <c r="B34" s="92" t="s">
        <v>54</v>
      </c>
      <c r="C34" s="91">
        <v>445</v>
      </c>
      <c r="D34" s="91">
        <v>3</v>
      </c>
      <c r="E34" s="91">
        <v>148.33000000000001</v>
      </c>
      <c r="G34" s="55">
        <v>32</v>
      </c>
      <c r="H34" s="37" t="s">
        <v>54</v>
      </c>
      <c r="I34" s="56">
        <v>1633</v>
      </c>
      <c r="J34" s="56">
        <v>12</v>
      </c>
      <c r="K34" s="57">
        <v>136.08333333333334</v>
      </c>
      <c r="M34" s="55">
        <v>32</v>
      </c>
      <c r="N34" s="37" t="s">
        <v>54</v>
      </c>
      <c r="O34" s="56">
        <v>1517</v>
      </c>
      <c r="P34" s="56">
        <v>12</v>
      </c>
      <c r="Q34" s="57">
        <v>126.41666666666667</v>
      </c>
      <c r="S34" s="55">
        <v>30</v>
      </c>
      <c r="T34" s="37"/>
      <c r="U34" s="58"/>
      <c r="V34" s="58"/>
      <c r="W34" s="59"/>
      <c r="Y34" s="55">
        <v>31</v>
      </c>
      <c r="Z34" s="37"/>
      <c r="AA34" s="56"/>
      <c r="AB34" s="56"/>
      <c r="AC34" s="57"/>
      <c r="AD34" s="55">
        <v>32</v>
      </c>
      <c r="AE34" s="37" t="s">
        <v>54</v>
      </c>
      <c r="AF34" s="56">
        <f>SUM(Tableau3944374965418[[#This Row],[QA]]-Tableau2934384975429[[#This Row],[QA]]-Tableau29343849754292[[#This Row],[QA]]-Tableau1924364955407[[#This Row],[QA]])</f>
        <v>2160</v>
      </c>
      <c r="AG34" s="56">
        <f>SUM(Tableau3944374965418[[#This Row],[Parties]]-Tableau2934384975429[[#This Row],[Parties]]-Tableau29343849754292[[#This Row],[Parties]]-Tableau1924364955407[[#This Row],[Parties]])</f>
        <v>15</v>
      </c>
      <c r="AH34" s="57">
        <f t="shared" si="0"/>
        <v>144</v>
      </c>
      <c r="AI34" s="57"/>
      <c r="AJ34" s="55">
        <v>33</v>
      </c>
      <c r="AK34" s="92" t="s">
        <v>54</v>
      </c>
      <c r="AL34" s="133">
        <v>5755</v>
      </c>
      <c r="AM34" s="133">
        <v>42</v>
      </c>
      <c r="AN34" s="133">
        <v>137.02000000000001</v>
      </c>
    </row>
    <row r="35" spans="1:40" s="61" customFormat="1" ht="16.149999999999999" customHeight="1" thickBot="1" x14ac:dyDescent="0.3">
      <c r="A35" s="39">
        <v>33</v>
      </c>
      <c r="B35" s="92" t="s">
        <v>16</v>
      </c>
      <c r="C35" s="91">
        <v>543</v>
      </c>
      <c r="D35" s="91">
        <v>3</v>
      </c>
      <c r="E35" s="91">
        <v>181</v>
      </c>
      <c r="G35" s="55">
        <v>33</v>
      </c>
      <c r="H35" s="37" t="s">
        <v>16</v>
      </c>
      <c r="I35" s="56">
        <v>3836</v>
      </c>
      <c r="J35" s="56">
        <v>21</v>
      </c>
      <c r="K35" s="57">
        <v>182.66666666666666</v>
      </c>
      <c r="M35" s="55">
        <v>33</v>
      </c>
      <c r="N35" s="37" t="s">
        <v>16</v>
      </c>
      <c r="O35" s="56">
        <v>2818</v>
      </c>
      <c r="P35" s="56">
        <v>15</v>
      </c>
      <c r="Q35" s="57">
        <v>187.86666666666667</v>
      </c>
      <c r="S35" s="55">
        <v>31</v>
      </c>
      <c r="T35" s="37"/>
      <c r="U35" s="58"/>
      <c r="V35" s="58"/>
      <c r="W35" s="59"/>
      <c r="Y35" s="55">
        <v>32</v>
      </c>
      <c r="Z35" s="37"/>
      <c r="AA35" s="56"/>
      <c r="AB35" s="56"/>
      <c r="AC35" s="57"/>
      <c r="AD35" s="55">
        <v>33</v>
      </c>
      <c r="AE35" s="37" t="s">
        <v>16</v>
      </c>
      <c r="AF35" s="56">
        <f>SUM(Tableau3944374965418[[#This Row],[QA]]-Tableau2934384975429[[#This Row],[QA]]-Tableau29343849754292[[#This Row],[QA]]-Tableau1924364955407[[#This Row],[QA]])</f>
        <v>2632</v>
      </c>
      <c r="AG35" s="56">
        <f>SUM(Tableau3944374965418[[#This Row],[Parties]]-Tableau2934384975429[[#This Row],[Parties]]-Tableau29343849754292[[#This Row],[Parties]]-Tableau1924364955407[[#This Row],[Parties]])</f>
        <v>15</v>
      </c>
      <c r="AH35" s="57">
        <f t="shared" si="0"/>
        <v>175.46666666666667</v>
      </c>
      <c r="AI35" s="57"/>
      <c r="AJ35" s="55">
        <v>34</v>
      </c>
      <c r="AK35" s="92" t="s">
        <v>16</v>
      </c>
      <c r="AL35" s="133">
        <v>9829</v>
      </c>
      <c r="AM35" s="133">
        <v>54</v>
      </c>
      <c r="AN35" s="133">
        <v>182.02</v>
      </c>
    </row>
    <row r="36" spans="1:40" s="61" customFormat="1" ht="16.149999999999999" customHeight="1" thickBot="1" x14ac:dyDescent="0.3">
      <c r="A36" s="39">
        <v>34</v>
      </c>
      <c r="B36" s="92" t="s">
        <v>17</v>
      </c>
      <c r="C36" s="91">
        <v>1687</v>
      </c>
      <c r="D36" s="91">
        <v>9</v>
      </c>
      <c r="E36" s="91">
        <v>187.44</v>
      </c>
      <c r="G36" s="55">
        <v>34</v>
      </c>
      <c r="H36" s="37" t="s">
        <v>17</v>
      </c>
      <c r="I36" s="56">
        <v>4408</v>
      </c>
      <c r="J36" s="56">
        <v>24</v>
      </c>
      <c r="K36" s="57">
        <v>183.66666666666666</v>
      </c>
      <c r="M36" s="55">
        <v>34</v>
      </c>
      <c r="N36" s="37" t="s">
        <v>17</v>
      </c>
      <c r="O36" s="56">
        <v>2856</v>
      </c>
      <c r="P36" s="56">
        <v>15</v>
      </c>
      <c r="Q36" s="57">
        <v>190.4</v>
      </c>
      <c r="S36" s="55">
        <v>32</v>
      </c>
      <c r="T36" s="37"/>
      <c r="U36" s="58"/>
      <c r="V36" s="58"/>
      <c r="W36" s="59"/>
      <c r="Y36" s="55">
        <v>33</v>
      </c>
      <c r="Z36" s="37"/>
      <c r="AA36" s="56"/>
      <c r="AB36" s="56"/>
      <c r="AC36" s="57"/>
      <c r="AD36" s="55">
        <v>34</v>
      </c>
      <c r="AE36" s="37" t="s">
        <v>17</v>
      </c>
      <c r="AF36" s="56">
        <f>SUM(Tableau3944374965418[[#This Row],[QA]]-Tableau2934384975429[[#This Row],[QA]]-Tableau29343849754292[[#This Row],[QA]]-Tableau1924364955407[[#This Row],[QA]])</f>
        <v>3793</v>
      </c>
      <c r="AG36" s="56">
        <f>SUM(Tableau3944374965418[[#This Row],[Parties]]-Tableau2934384975429[[#This Row],[Parties]]-Tableau29343849754292[[#This Row],[Parties]]-Tableau1924364955407[[#This Row],[Parties]])</f>
        <v>21</v>
      </c>
      <c r="AH36" s="57">
        <f t="shared" si="0"/>
        <v>180.61904761904762</v>
      </c>
      <c r="AI36" s="57"/>
      <c r="AJ36" s="55">
        <v>35</v>
      </c>
      <c r="AK36" s="92" t="s">
        <v>17</v>
      </c>
      <c r="AL36" s="133">
        <v>12744</v>
      </c>
      <c r="AM36" s="133">
        <v>69</v>
      </c>
      <c r="AN36" s="133">
        <v>184.7</v>
      </c>
    </row>
    <row r="37" spans="1:40" ht="16.149999999999999" customHeight="1" thickBot="1" x14ac:dyDescent="0.3">
      <c r="A37" s="39">
        <v>35</v>
      </c>
      <c r="B37" s="92" t="s">
        <v>31</v>
      </c>
      <c r="C37" s="91">
        <v>1467</v>
      </c>
      <c r="D37" s="91">
        <v>9</v>
      </c>
      <c r="E37" s="91">
        <v>163</v>
      </c>
      <c r="G37" s="55">
        <v>35</v>
      </c>
      <c r="H37" s="37" t="s">
        <v>31</v>
      </c>
      <c r="I37" s="56">
        <v>3088</v>
      </c>
      <c r="J37" s="56">
        <v>18</v>
      </c>
      <c r="K37" s="57">
        <v>171.55555555555554</v>
      </c>
      <c r="M37" s="55">
        <v>35</v>
      </c>
      <c r="N37" s="37" t="s">
        <v>31</v>
      </c>
      <c r="O37" s="56">
        <v>2748</v>
      </c>
      <c r="P37" s="56">
        <v>15</v>
      </c>
      <c r="Q37" s="57">
        <v>183.2</v>
      </c>
      <c r="S37" s="55">
        <v>33</v>
      </c>
      <c r="T37" s="37"/>
      <c r="U37" s="58"/>
      <c r="V37" s="58"/>
      <c r="W37" s="59"/>
      <c r="Y37" s="55">
        <v>34</v>
      </c>
      <c r="Z37" s="37"/>
      <c r="AA37" s="56"/>
      <c r="AB37" s="56"/>
      <c r="AC37" s="57"/>
      <c r="AD37" s="55">
        <v>35</v>
      </c>
      <c r="AE37" s="37" t="s">
        <v>31</v>
      </c>
      <c r="AF37" s="56">
        <f>SUM(Tableau3944374965418[[#This Row],[QA]]-Tableau2934384975429[[#This Row],[QA]]-Tableau29343849754292[[#This Row],[QA]]-Tableau1924364955407[[#This Row],[QA]])</f>
        <v>4903</v>
      </c>
      <c r="AG37" s="56">
        <f>SUM(Tableau3944374965418[[#This Row],[Parties]]-Tableau2934384975429[[#This Row],[Parties]]-Tableau29343849754292[[#This Row],[Parties]]-Tableau1924364955407[[#This Row],[Parties]])</f>
        <v>27</v>
      </c>
      <c r="AH37" s="57">
        <f t="shared" si="0"/>
        <v>181.59259259259258</v>
      </c>
      <c r="AI37" s="57"/>
      <c r="AJ37" s="55">
        <v>14</v>
      </c>
      <c r="AK37" s="92" t="s">
        <v>31</v>
      </c>
      <c r="AL37" s="133">
        <v>12206</v>
      </c>
      <c r="AM37" s="133">
        <v>69</v>
      </c>
      <c r="AN37" s="133">
        <v>176.9</v>
      </c>
    </row>
    <row r="38" spans="1:40" ht="15.75" customHeight="1" thickBot="1" x14ac:dyDescent="0.3">
      <c r="A38" s="39">
        <v>14</v>
      </c>
      <c r="B38" s="92" t="s">
        <v>65</v>
      </c>
      <c r="C38" s="55">
        <v>0</v>
      </c>
      <c r="D38" s="55">
        <v>0</v>
      </c>
      <c r="E38" s="93">
        <v>0</v>
      </c>
      <c r="G38" s="55">
        <v>14</v>
      </c>
      <c r="H38" s="37" t="s">
        <v>65</v>
      </c>
      <c r="I38" s="56">
        <v>0</v>
      </c>
      <c r="J38" s="56">
        <v>0</v>
      </c>
      <c r="K38" s="57">
        <v>0</v>
      </c>
      <c r="M38" s="55">
        <v>14</v>
      </c>
      <c r="N38" s="37" t="s">
        <v>65</v>
      </c>
      <c r="O38" s="56">
        <v>1368</v>
      </c>
      <c r="P38" s="56">
        <v>9</v>
      </c>
      <c r="Q38" s="57">
        <v>152</v>
      </c>
      <c r="S38" s="55">
        <v>34</v>
      </c>
      <c r="T38" s="37"/>
      <c r="U38" s="58"/>
      <c r="V38" s="58"/>
      <c r="W38" s="59"/>
      <c r="Y38" s="55">
        <v>35</v>
      </c>
      <c r="Z38" s="37"/>
      <c r="AA38" s="56"/>
      <c r="AB38" s="56"/>
      <c r="AC38" s="57"/>
      <c r="AD38" s="55">
        <v>14</v>
      </c>
      <c r="AE38" s="37" t="s">
        <v>65</v>
      </c>
      <c r="AF38" s="56">
        <f>SUM(Tableau3944374965418[[#This Row],[QA]]-Tableau2934384975429[[#This Row],[QA]]-Tableau29343849754292[[#This Row],[QA]]-Tableau1924364955407[[#This Row],[QA]])</f>
        <v>2182</v>
      </c>
      <c r="AG38" s="56">
        <f>SUM(Tableau3944374965418[[#This Row],[Parties]]-Tableau2934384975429[[#This Row],[Parties]]-Tableau29343849754292[[#This Row],[Parties]]-Tableau1924364955407[[#This Row],[Parties]])</f>
        <v>15</v>
      </c>
      <c r="AH38" s="57">
        <f t="shared" si="0"/>
        <v>145.46666666666667</v>
      </c>
      <c r="AI38" s="57"/>
      <c r="AJ38" s="55">
        <v>15</v>
      </c>
      <c r="AK38" s="92" t="s">
        <v>65</v>
      </c>
      <c r="AL38" s="133">
        <v>3550</v>
      </c>
      <c r="AM38" s="133">
        <v>24</v>
      </c>
      <c r="AN38" s="133">
        <v>147.91999999999999</v>
      </c>
    </row>
    <row r="39" spans="1:40" ht="15.75" customHeight="1" thickBot="1" x14ac:dyDescent="0.3">
      <c r="A39" s="39">
        <v>36</v>
      </c>
      <c r="B39" s="92" t="s">
        <v>33</v>
      </c>
      <c r="C39" s="91">
        <v>1093</v>
      </c>
      <c r="D39" s="91">
        <v>6</v>
      </c>
      <c r="E39" s="91">
        <v>182.17</v>
      </c>
      <c r="G39" s="55">
        <v>36</v>
      </c>
      <c r="H39" s="37" t="s">
        <v>33</v>
      </c>
      <c r="I39" s="56">
        <v>1695</v>
      </c>
      <c r="J39" s="56">
        <v>9</v>
      </c>
      <c r="K39" s="57">
        <v>188.33333333333334</v>
      </c>
      <c r="M39" s="55">
        <v>36</v>
      </c>
      <c r="N39" s="37" t="s">
        <v>33</v>
      </c>
      <c r="O39" s="56">
        <v>1644</v>
      </c>
      <c r="P39" s="56">
        <v>9</v>
      </c>
      <c r="Q39" s="57">
        <v>182.66666666666666</v>
      </c>
      <c r="S39" s="55">
        <v>35</v>
      </c>
      <c r="T39" s="37"/>
      <c r="U39" s="58"/>
      <c r="V39" s="58"/>
      <c r="W39" s="59"/>
      <c r="Y39" s="55">
        <v>36</v>
      </c>
      <c r="Z39" s="37"/>
      <c r="AA39" s="56"/>
      <c r="AB39" s="56"/>
      <c r="AC39" s="57"/>
      <c r="AD39" s="55">
        <v>36</v>
      </c>
      <c r="AE39" s="37" t="s">
        <v>33</v>
      </c>
      <c r="AF39" s="56">
        <f>SUM(Tableau3944374965418[[#This Row],[QA]]-Tableau2934384975429[[#This Row],[QA]]-Tableau29343849754292[[#This Row],[QA]]-Tableau1924364955407[[#This Row],[QA]])</f>
        <v>2199</v>
      </c>
      <c r="AG39" s="56">
        <f>SUM(Tableau3944374965418[[#This Row],[Parties]]-Tableau2934384975429[[#This Row],[Parties]]-Tableau29343849754292[[#This Row],[Parties]]-Tableau1924364955407[[#This Row],[Parties]])</f>
        <v>12</v>
      </c>
      <c r="AH39" s="57">
        <f t="shared" si="0"/>
        <v>183.25</v>
      </c>
      <c r="AI39" s="57"/>
      <c r="AJ39" s="55">
        <v>36</v>
      </c>
      <c r="AK39" s="92" t="s">
        <v>33</v>
      </c>
      <c r="AL39" s="133">
        <v>6631</v>
      </c>
      <c r="AM39" s="133">
        <v>36</v>
      </c>
      <c r="AN39" s="133">
        <v>184.19</v>
      </c>
    </row>
    <row r="40" spans="1:40" ht="15.75" customHeight="1" thickBot="1" x14ac:dyDescent="0.3">
      <c r="A40" s="39">
        <v>37</v>
      </c>
      <c r="B40" s="37" t="s">
        <v>61</v>
      </c>
      <c r="C40" s="55">
        <v>0</v>
      </c>
      <c r="D40" s="55">
        <v>0</v>
      </c>
      <c r="E40" s="93">
        <v>0</v>
      </c>
      <c r="G40" s="55">
        <v>37</v>
      </c>
      <c r="H40" s="37" t="s">
        <v>61</v>
      </c>
      <c r="I40" s="56">
        <v>1606</v>
      </c>
      <c r="J40" s="56">
        <v>9</v>
      </c>
      <c r="K40" s="57">
        <v>178.44444444444446</v>
      </c>
      <c r="M40" s="55">
        <v>37</v>
      </c>
      <c r="N40" s="37" t="s">
        <v>61</v>
      </c>
      <c r="O40" s="56">
        <v>1168</v>
      </c>
      <c r="P40" s="56">
        <v>6</v>
      </c>
      <c r="Q40" s="57">
        <v>194.66666666666666</v>
      </c>
      <c r="S40" s="55">
        <v>36</v>
      </c>
      <c r="T40" s="37"/>
      <c r="U40" s="58"/>
      <c r="V40" s="58"/>
      <c r="W40" s="59"/>
      <c r="Y40" s="55">
        <v>37</v>
      </c>
      <c r="Z40" s="37"/>
      <c r="AA40" s="56"/>
      <c r="AB40" s="56"/>
      <c r="AC40" s="57"/>
      <c r="AD40" s="55">
        <v>37</v>
      </c>
      <c r="AE40" s="37" t="s">
        <v>61</v>
      </c>
      <c r="AF40" s="56">
        <f>SUM(Tableau3944374965418[[#This Row],[QA]]-Tableau2934384975429[[#This Row],[QA]]-Tableau29343849754292[[#This Row],[QA]]-Tableau1924364955407[[#This Row],[QA]])</f>
        <v>3430</v>
      </c>
      <c r="AG40" s="56">
        <f>SUM(Tableau3944374965418[[#This Row],[Parties]]-Tableau2934384975429[[#This Row],[Parties]]-Tableau29343849754292[[#This Row],[Parties]]-Tableau1924364955407[[#This Row],[Parties]])</f>
        <v>18</v>
      </c>
      <c r="AH40" s="57">
        <f t="shared" si="0"/>
        <v>190.55555555555554</v>
      </c>
      <c r="AI40" s="57"/>
      <c r="AJ40" s="55">
        <v>37</v>
      </c>
      <c r="AK40" s="92" t="s">
        <v>61</v>
      </c>
      <c r="AL40" s="133">
        <v>6204</v>
      </c>
      <c r="AM40" s="133">
        <v>33</v>
      </c>
      <c r="AN40" s="133">
        <v>188</v>
      </c>
    </row>
    <row r="41" spans="1:40" ht="15.75" customHeight="1" thickBot="1" x14ac:dyDescent="0.3">
      <c r="A41" s="39">
        <v>38</v>
      </c>
      <c r="B41" s="92" t="s">
        <v>18</v>
      </c>
      <c r="C41" s="91">
        <v>1252</v>
      </c>
      <c r="D41" s="91">
        <v>9</v>
      </c>
      <c r="E41" s="91">
        <v>139.11000000000001</v>
      </c>
      <c r="G41" s="55">
        <v>38</v>
      </c>
      <c r="H41" s="37" t="s">
        <v>18</v>
      </c>
      <c r="I41" s="56">
        <v>2359</v>
      </c>
      <c r="J41" s="56">
        <v>15</v>
      </c>
      <c r="K41" s="57">
        <v>157.26666666666668</v>
      </c>
      <c r="M41" s="55">
        <v>38</v>
      </c>
      <c r="N41" s="37" t="s">
        <v>18</v>
      </c>
      <c r="O41" s="56">
        <v>1850</v>
      </c>
      <c r="P41" s="56">
        <v>12</v>
      </c>
      <c r="Q41" s="57">
        <v>154.16666666666666</v>
      </c>
      <c r="S41" s="55">
        <v>37</v>
      </c>
      <c r="T41" s="37"/>
      <c r="U41" s="58"/>
      <c r="V41" s="58"/>
      <c r="W41" s="59"/>
      <c r="Y41" s="55">
        <v>38</v>
      </c>
      <c r="Z41" s="37"/>
      <c r="AA41" s="56"/>
      <c r="AB41" s="56"/>
      <c r="AC41" s="57"/>
      <c r="AD41" s="55">
        <v>38</v>
      </c>
      <c r="AE41" s="37" t="s">
        <v>18</v>
      </c>
      <c r="AF41" s="56">
        <f>SUM(Tableau3944374965418[[#This Row],[QA]]-Tableau2934384975429[[#This Row],[QA]]-Tableau29343849754292[[#This Row],[QA]]-Tableau1924364955407[[#This Row],[QA]])</f>
        <v>2674</v>
      </c>
      <c r="AG41" s="56">
        <f>SUM(Tableau3944374965418[[#This Row],[Parties]]-Tableau2934384975429[[#This Row],[Parties]]-Tableau29343849754292[[#This Row],[Parties]]-Tableau1924364955407[[#This Row],[Parties]])</f>
        <v>18</v>
      </c>
      <c r="AH41" s="57">
        <f t="shared" si="0"/>
        <v>148.55555555555554</v>
      </c>
      <c r="AI41" s="57"/>
      <c r="AJ41" s="55">
        <v>38</v>
      </c>
      <c r="AK41" s="92" t="s">
        <v>18</v>
      </c>
      <c r="AL41" s="133">
        <v>8135</v>
      </c>
      <c r="AM41" s="133">
        <v>54</v>
      </c>
      <c r="AN41" s="133">
        <v>150.65</v>
      </c>
    </row>
    <row r="42" spans="1:40" ht="15.75" customHeight="1" thickBot="1" x14ac:dyDescent="0.3">
      <c r="A42" s="39">
        <v>39</v>
      </c>
      <c r="B42" s="37" t="s">
        <v>58</v>
      </c>
      <c r="C42" s="55">
        <v>0</v>
      </c>
      <c r="D42" s="55">
        <v>0</v>
      </c>
      <c r="E42" s="93">
        <v>0</v>
      </c>
      <c r="G42" s="55">
        <v>39</v>
      </c>
      <c r="H42" s="37" t="s">
        <v>58</v>
      </c>
      <c r="I42" s="56">
        <v>932</v>
      </c>
      <c r="J42" s="56">
        <v>6</v>
      </c>
      <c r="K42" s="57">
        <v>155.33333333333334</v>
      </c>
      <c r="M42" s="55">
        <v>39</v>
      </c>
      <c r="N42" s="37" t="s">
        <v>58</v>
      </c>
      <c r="O42" s="56">
        <v>924</v>
      </c>
      <c r="P42" s="56">
        <v>6</v>
      </c>
      <c r="Q42" s="57">
        <v>154</v>
      </c>
      <c r="S42" s="55">
        <v>38</v>
      </c>
      <c r="T42" s="37"/>
      <c r="U42" s="58"/>
      <c r="V42" s="58"/>
      <c r="W42" s="59"/>
      <c r="Y42" s="55">
        <v>39</v>
      </c>
      <c r="Z42" s="37"/>
      <c r="AA42" s="56"/>
      <c r="AB42" s="56"/>
      <c r="AC42" s="57"/>
      <c r="AD42" s="55">
        <v>39</v>
      </c>
      <c r="AE42" s="37" t="s">
        <v>58</v>
      </c>
      <c r="AF42" s="56">
        <f>SUM(Tableau3944374965418[[#This Row],[QA]]-Tableau2934384975429[[#This Row],[QA]]-Tableau29343849754292[[#This Row],[QA]]-Tableau1924364955407[[#This Row],[QA]])</f>
        <v>877</v>
      </c>
      <c r="AG42" s="56">
        <f>SUM(Tableau3944374965418[[#This Row],[Parties]]-Tableau2934384975429[[#This Row],[Parties]]-Tableau29343849754292[[#This Row],[Parties]]-Tableau1924364955407[[#This Row],[Parties]])</f>
        <v>6</v>
      </c>
      <c r="AH42" s="57">
        <f t="shared" si="0"/>
        <v>146.16666666666666</v>
      </c>
      <c r="AI42" s="57"/>
      <c r="AJ42" s="55">
        <v>39</v>
      </c>
      <c r="AK42" s="92" t="s">
        <v>58</v>
      </c>
      <c r="AL42" s="133">
        <v>2733</v>
      </c>
      <c r="AM42" s="133">
        <v>18</v>
      </c>
      <c r="AN42" s="133">
        <v>151.83000000000001</v>
      </c>
    </row>
    <row r="43" spans="1:40" ht="15.75" customHeight="1" thickBot="1" x14ac:dyDescent="0.3">
      <c r="A43" s="39">
        <v>40</v>
      </c>
      <c r="B43" s="92" t="s">
        <v>40</v>
      </c>
      <c r="C43" s="91">
        <v>548</v>
      </c>
      <c r="D43" s="91">
        <v>3</v>
      </c>
      <c r="E43" s="91">
        <v>182.67</v>
      </c>
      <c r="G43" s="55">
        <v>40</v>
      </c>
      <c r="H43" s="37" t="s">
        <v>40</v>
      </c>
      <c r="I43" s="56">
        <v>2573</v>
      </c>
      <c r="J43" s="56">
        <v>15</v>
      </c>
      <c r="K43" s="57">
        <v>171.53333333333333</v>
      </c>
      <c r="M43" s="55">
        <v>40</v>
      </c>
      <c r="N43" s="37" t="s">
        <v>40</v>
      </c>
      <c r="O43" s="56">
        <v>1662</v>
      </c>
      <c r="P43" s="56">
        <v>12</v>
      </c>
      <c r="Q43" s="57">
        <v>138.5</v>
      </c>
      <c r="S43" s="55">
        <v>39</v>
      </c>
      <c r="T43" s="37"/>
      <c r="U43" s="58"/>
      <c r="V43" s="58"/>
      <c r="W43" s="59"/>
      <c r="Y43" s="55">
        <v>40</v>
      </c>
      <c r="Z43" s="37"/>
      <c r="AA43" s="56"/>
      <c r="AB43" s="56"/>
      <c r="AC43" s="57"/>
      <c r="AD43" s="55">
        <v>40</v>
      </c>
      <c r="AE43" s="37" t="s">
        <v>40</v>
      </c>
      <c r="AF43" s="56">
        <f>SUM(Tableau3944374965418[[#This Row],[QA]]-Tableau2934384975429[[#This Row],[QA]]-Tableau29343849754292[[#This Row],[QA]]-Tableau1924364955407[[#This Row],[QA]])</f>
        <v>1419</v>
      </c>
      <c r="AG43" s="56">
        <f>SUM(Tableau3944374965418[[#This Row],[Parties]]-Tableau2934384975429[[#This Row],[Parties]]-Tableau29343849754292[[#This Row],[Parties]]-Tableau1924364955407[[#This Row],[Parties]])</f>
        <v>9</v>
      </c>
      <c r="AH43" s="57">
        <f t="shared" si="0"/>
        <v>157.66666666666666</v>
      </c>
      <c r="AI43" s="57"/>
      <c r="AJ43" s="55">
        <v>40</v>
      </c>
      <c r="AK43" s="92" t="s">
        <v>40</v>
      </c>
      <c r="AL43" s="133">
        <v>6202</v>
      </c>
      <c r="AM43" s="133">
        <v>39</v>
      </c>
      <c r="AN43" s="133">
        <v>159.03</v>
      </c>
    </row>
    <row r="44" spans="1:40" ht="15.75" customHeight="1" thickBot="1" x14ac:dyDescent="0.3">
      <c r="A44" s="39">
        <v>41</v>
      </c>
      <c r="B44" s="92" t="s">
        <v>81</v>
      </c>
      <c r="C44" s="136">
        <v>0</v>
      </c>
      <c r="D44" s="136">
        <v>0</v>
      </c>
      <c r="E44" s="139">
        <v>0</v>
      </c>
      <c r="G44" s="55">
        <v>41</v>
      </c>
      <c r="H44" s="92" t="s">
        <v>81</v>
      </c>
      <c r="I44" s="137">
        <v>0</v>
      </c>
      <c r="J44" s="137">
        <v>0</v>
      </c>
      <c r="K44" s="138">
        <v>0</v>
      </c>
      <c r="M44" s="55">
        <v>41</v>
      </c>
      <c r="N44" s="92" t="s">
        <v>81</v>
      </c>
      <c r="O44" s="137">
        <v>0</v>
      </c>
      <c r="P44" s="137">
        <v>0</v>
      </c>
      <c r="Q44" s="138">
        <v>0</v>
      </c>
      <c r="S44" s="55">
        <v>40</v>
      </c>
      <c r="T44" s="37"/>
      <c r="U44" s="58"/>
      <c r="V44" s="58"/>
      <c r="W44" s="59"/>
      <c r="Y44" s="55">
        <v>41</v>
      </c>
      <c r="Z44" s="37"/>
      <c r="AA44" s="56"/>
      <c r="AB44" s="56"/>
      <c r="AC44" s="57"/>
      <c r="AD44" s="55">
        <v>41</v>
      </c>
      <c r="AE44" s="92" t="s">
        <v>81</v>
      </c>
      <c r="AF44" s="56">
        <f>SUM(Tableau3944374965418[[#This Row],[QA]]-Tableau2934384975429[[#This Row],[QA]]-Tableau29343849754292[[#This Row],[QA]]-Tableau1924364955407[[#This Row],[QA]])</f>
        <v>444</v>
      </c>
      <c r="AG44" s="56">
        <f>SUM(Tableau3944374965418[[#This Row],[Parties]]-Tableau2934384975429[[#This Row],[Parties]]-Tableau29343849754292[[#This Row],[Parties]]-Tableau1924364955407[[#This Row],[Parties]])</f>
        <v>3</v>
      </c>
      <c r="AH44" s="57">
        <f t="shared" ref="AH44:AH54" si="1">SUM(AF44/AG44)</f>
        <v>148</v>
      </c>
      <c r="AI44" s="57"/>
      <c r="AJ44" s="55">
        <v>41</v>
      </c>
      <c r="AK44" s="92" t="s">
        <v>81</v>
      </c>
      <c r="AL44" s="133">
        <v>444</v>
      </c>
      <c r="AM44" s="133">
        <v>3</v>
      </c>
      <c r="AN44" s="133">
        <v>148</v>
      </c>
    </row>
    <row r="45" spans="1:40" ht="16.149999999999999" customHeight="1" thickBot="1" x14ac:dyDescent="0.3">
      <c r="A45" s="39">
        <v>42</v>
      </c>
      <c r="B45" s="92" t="s">
        <v>48</v>
      </c>
      <c r="C45" s="91">
        <v>1059</v>
      </c>
      <c r="D45" s="91">
        <v>6</v>
      </c>
      <c r="E45" s="91">
        <v>176.5</v>
      </c>
      <c r="G45" s="55">
        <v>42</v>
      </c>
      <c r="H45" s="37" t="s">
        <v>48</v>
      </c>
      <c r="I45" s="56">
        <v>3128</v>
      </c>
      <c r="J45" s="56">
        <v>18</v>
      </c>
      <c r="K45" s="57">
        <v>173.77777777777777</v>
      </c>
      <c r="M45" s="55">
        <v>42</v>
      </c>
      <c r="N45" s="37" t="s">
        <v>48</v>
      </c>
      <c r="O45" s="56">
        <v>2260</v>
      </c>
      <c r="P45" s="56">
        <v>12</v>
      </c>
      <c r="Q45" s="57">
        <v>188.33333333333334</v>
      </c>
      <c r="S45" s="55">
        <v>41</v>
      </c>
      <c r="T45" s="37"/>
      <c r="U45" s="58"/>
      <c r="V45" s="58"/>
      <c r="W45" s="59"/>
      <c r="Y45" s="55">
        <v>42</v>
      </c>
      <c r="Z45" s="37"/>
      <c r="AA45" s="56"/>
      <c r="AB45" s="56"/>
      <c r="AC45" s="57"/>
      <c r="AD45" s="55">
        <v>42</v>
      </c>
      <c r="AE45" s="37" t="s">
        <v>48</v>
      </c>
      <c r="AF45" s="56">
        <f>SUM(Tableau3944374965418[[#This Row],[QA]]-Tableau2934384975429[[#This Row],[QA]]-Tableau29343849754292[[#This Row],[QA]]-Tableau1924364955407[[#This Row],[QA]])</f>
        <v>2463</v>
      </c>
      <c r="AG45" s="56">
        <f>SUM(Tableau3944374965418[[#This Row],[Parties]]-Tableau2934384975429[[#This Row],[Parties]]-Tableau29343849754292[[#This Row],[Parties]]-Tableau1924364955407[[#This Row],[Parties]])</f>
        <v>15</v>
      </c>
      <c r="AH45" s="57">
        <f t="shared" si="1"/>
        <v>164.2</v>
      </c>
      <c r="AI45" s="57"/>
      <c r="AJ45" s="55">
        <v>42</v>
      </c>
      <c r="AK45" s="92" t="s">
        <v>48</v>
      </c>
      <c r="AL45" s="133">
        <v>8910</v>
      </c>
      <c r="AM45" s="133">
        <v>51</v>
      </c>
      <c r="AN45" s="133">
        <v>174.71</v>
      </c>
    </row>
    <row r="46" spans="1:40" ht="16.149999999999999" customHeight="1" thickBot="1" x14ac:dyDescent="0.3">
      <c r="A46" s="39">
        <v>43</v>
      </c>
      <c r="B46" s="92" t="s">
        <v>19</v>
      </c>
      <c r="C46" s="91">
        <v>1380</v>
      </c>
      <c r="D46" s="91">
        <v>9</v>
      </c>
      <c r="E46" s="91">
        <v>153.33000000000001</v>
      </c>
      <c r="G46" s="55">
        <v>43</v>
      </c>
      <c r="H46" s="37" t="s">
        <v>19</v>
      </c>
      <c r="I46" s="56">
        <v>4278</v>
      </c>
      <c r="J46" s="56">
        <v>24</v>
      </c>
      <c r="K46" s="57">
        <v>178.25</v>
      </c>
      <c r="M46" s="55">
        <v>43</v>
      </c>
      <c r="N46" s="37" t="s">
        <v>19</v>
      </c>
      <c r="O46" s="56">
        <v>3849</v>
      </c>
      <c r="P46" s="56">
        <v>21</v>
      </c>
      <c r="Q46" s="57">
        <v>183.28571428571428</v>
      </c>
      <c r="S46" s="55">
        <v>42</v>
      </c>
      <c r="T46" s="37"/>
      <c r="U46" s="58"/>
      <c r="V46" s="58"/>
      <c r="W46" s="59"/>
      <c r="Y46" s="55">
        <v>43</v>
      </c>
      <c r="Z46" s="37"/>
      <c r="AA46" s="56"/>
      <c r="AB46" s="56"/>
      <c r="AC46" s="57"/>
      <c r="AD46" s="55">
        <v>43</v>
      </c>
      <c r="AE46" s="37" t="s">
        <v>19</v>
      </c>
      <c r="AF46" s="56">
        <f>SUM(Tableau3944374965418[[#This Row],[QA]]-Tableau2934384975429[[#This Row],[QA]]-Tableau29343849754292[[#This Row],[QA]]-Tableau1924364955407[[#This Row],[QA]])</f>
        <v>4816</v>
      </c>
      <c r="AG46" s="56">
        <f>SUM(Tableau3944374965418[[#This Row],[Parties]]-Tableau2934384975429[[#This Row],[Parties]]-Tableau29343849754292[[#This Row],[Parties]]-Tableau1924364955407[[#This Row],[Parties]])</f>
        <v>27</v>
      </c>
      <c r="AH46" s="57">
        <f t="shared" si="1"/>
        <v>178.37037037037038</v>
      </c>
      <c r="AI46" s="57"/>
      <c r="AJ46" s="55">
        <v>43</v>
      </c>
      <c r="AK46" s="92" t="s">
        <v>19</v>
      </c>
      <c r="AL46" s="133">
        <v>14323</v>
      </c>
      <c r="AM46" s="133">
        <v>81</v>
      </c>
      <c r="AN46" s="133">
        <v>176.83</v>
      </c>
    </row>
    <row r="47" spans="1:40" ht="16.149999999999999" customHeight="1" thickBot="1" x14ac:dyDescent="0.3">
      <c r="A47" s="39">
        <v>44</v>
      </c>
      <c r="B47" s="92" t="s">
        <v>44</v>
      </c>
      <c r="C47" s="91">
        <v>549</v>
      </c>
      <c r="D47" s="91">
        <v>3</v>
      </c>
      <c r="E47" s="91">
        <v>183</v>
      </c>
      <c r="F47" s="61"/>
      <c r="G47" s="55">
        <v>44</v>
      </c>
      <c r="H47" s="37" t="s">
        <v>44</v>
      </c>
      <c r="I47" s="56">
        <v>505</v>
      </c>
      <c r="J47" s="56">
        <v>3</v>
      </c>
      <c r="K47" s="57">
        <v>168.33333333333334</v>
      </c>
      <c r="L47" s="61"/>
      <c r="M47" s="55">
        <v>44</v>
      </c>
      <c r="N47" s="37" t="s">
        <v>44</v>
      </c>
      <c r="O47" s="56">
        <v>401</v>
      </c>
      <c r="P47" s="56">
        <v>3</v>
      </c>
      <c r="Q47" s="57">
        <v>133.66666666666666</v>
      </c>
      <c r="R47" s="61"/>
      <c r="S47" s="55">
        <v>43</v>
      </c>
      <c r="T47" s="37"/>
      <c r="U47" s="58"/>
      <c r="V47" s="58"/>
      <c r="W47" s="59"/>
      <c r="X47" s="61"/>
      <c r="Y47" s="55">
        <v>44</v>
      </c>
      <c r="Z47" s="37"/>
      <c r="AA47" s="56"/>
      <c r="AB47" s="56"/>
      <c r="AC47" s="57"/>
      <c r="AD47" s="55">
        <v>44</v>
      </c>
      <c r="AE47" s="37" t="s">
        <v>44</v>
      </c>
      <c r="AF47" s="56">
        <f>SUM(Tableau3944374965418[[#This Row],[QA]]-Tableau2934384975429[[#This Row],[QA]]-Tableau29343849754292[[#This Row],[QA]]-Tableau1924364955407[[#This Row],[QA]])</f>
        <v>0</v>
      </c>
      <c r="AG47" s="56">
        <f>SUM(Tableau3944374965418[[#This Row],[Parties]]-Tableau2934384975429[[#This Row],[Parties]]-Tableau29343849754292[[#This Row],[Parties]]-Tableau1924364955407[[#This Row],[Parties]])</f>
        <v>0</v>
      </c>
      <c r="AH47" s="57" t="e">
        <f t="shared" si="1"/>
        <v>#DIV/0!</v>
      </c>
      <c r="AI47" s="57"/>
      <c r="AJ47" s="55">
        <v>44</v>
      </c>
      <c r="AK47" s="92" t="s">
        <v>44</v>
      </c>
      <c r="AL47" s="133">
        <v>1455</v>
      </c>
      <c r="AM47" s="133">
        <v>9</v>
      </c>
      <c r="AN47" s="133">
        <v>161.66999999999999</v>
      </c>
    </row>
    <row r="48" spans="1:40" ht="16.149999999999999" customHeight="1" thickBot="1" x14ac:dyDescent="0.3">
      <c r="A48" s="39">
        <v>45</v>
      </c>
      <c r="B48" s="92" t="s">
        <v>20</v>
      </c>
      <c r="C48" s="91">
        <v>1366</v>
      </c>
      <c r="D48" s="91">
        <v>9</v>
      </c>
      <c r="E48" s="91">
        <v>151.78</v>
      </c>
      <c r="G48" s="55">
        <v>45</v>
      </c>
      <c r="H48" s="37" t="s">
        <v>20</v>
      </c>
      <c r="I48" s="56">
        <v>4140</v>
      </c>
      <c r="J48" s="56">
        <v>24</v>
      </c>
      <c r="K48" s="57">
        <v>172.5</v>
      </c>
      <c r="M48" s="55">
        <v>45</v>
      </c>
      <c r="N48" s="37" t="s">
        <v>20</v>
      </c>
      <c r="O48" s="56">
        <v>2704</v>
      </c>
      <c r="P48" s="56">
        <v>15</v>
      </c>
      <c r="Q48" s="57">
        <v>180.26666666666668</v>
      </c>
      <c r="S48" s="55">
        <v>44</v>
      </c>
      <c r="T48" s="37"/>
      <c r="U48" s="58"/>
      <c r="V48" s="58"/>
      <c r="W48" s="59"/>
      <c r="Y48" s="55">
        <v>45</v>
      </c>
      <c r="Z48" s="37"/>
      <c r="AA48" s="56"/>
      <c r="AB48" s="56"/>
      <c r="AC48" s="57"/>
      <c r="AD48" s="55">
        <v>45</v>
      </c>
      <c r="AE48" s="37" t="s">
        <v>20</v>
      </c>
      <c r="AF48" s="56">
        <f>SUM(Tableau3944374965418[[#This Row],[QA]]-Tableau2934384975429[[#This Row],[QA]]-Tableau29343849754292[[#This Row],[QA]]-Tableau1924364955407[[#This Row],[QA]])</f>
        <v>2110</v>
      </c>
      <c r="AG48" s="56">
        <f>SUM(Tableau3944374965418[[#This Row],[Parties]]-Tableau2934384975429[[#This Row],[Parties]]-Tableau29343849754292[[#This Row],[Parties]]-Tableau1924364955407[[#This Row],[Parties]])</f>
        <v>12</v>
      </c>
      <c r="AH48" s="57">
        <f t="shared" si="1"/>
        <v>175.83333333333334</v>
      </c>
      <c r="AI48" s="57"/>
      <c r="AJ48" s="55">
        <v>45</v>
      </c>
      <c r="AK48" s="92" t="s">
        <v>20</v>
      </c>
      <c r="AL48" s="133">
        <v>10320</v>
      </c>
      <c r="AM48" s="133">
        <v>60</v>
      </c>
      <c r="AN48" s="133">
        <v>172</v>
      </c>
    </row>
    <row r="49" spans="1:40" ht="16.149999999999999" customHeight="1" thickBot="1" x14ac:dyDescent="0.3">
      <c r="A49" s="39">
        <v>46</v>
      </c>
      <c r="B49" s="37" t="s">
        <v>59</v>
      </c>
      <c r="C49" s="55">
        <v>0</v>
      </c>
      <c r="D49" s="55">
        <v>0</v>
      </c>
      <c r="E49" s="93">
        <v>0</v>
      </c>
      <c r="G49" s="55">
        <v>46</v>
      </c>
      <c r="H49" s="37" t="s">
        <v>59</v>
      </c>
      <c r="I49" s="56">
        <v>2773</v>
      </c>
      <c r="J49" s="56">
        <v>18</v>
      </c>
      <c r="K49" s="57">
        <v>154.05555555555554</v>
      </c>
      <c r="M49" s="55">
        <v>46</v>
      </c>
      <c r="N49" s="37" t="s">
        <v>59</v>
      </c>
      <c r="O49" s="56">
        <v>1919</v>
      </c>
      <c r="P49" s="56">
        <v>12</v>
      </c>
      <c r="Q49" s="57">
        <v>159.91666666666666</v>
      </c>
      <c r="S49" s="55">
        <v>45</v>
      </c>
      <c r="T49" s="37"/>
      <c r="U49" s="58"/>
      <c r="V49" s="58"/>
      <c r="W49" s="59"/>
      <c r="Y49" s="55">
        <v>46</v>
      </c>
      <c r="Z49" s="37"/>
      <c r="AA49" s="56"/>
      <c r="AB49" s="56"/>
      <c r="AC49" s="57"/>
      <c r="AD49" s="55">
        <v>46</v>
      </c>
      <c r="AE49" s="37" t="s">
        <v>59</v>
      </c>
      <c r="AF49" s="56">
        <f>SUM(Tableau3944374965418[[#This Row],[QA]]-Tableau2934384975429[[#This Row],[QA]]-Tableau29343849754292[[#This Row],[QA]]-Tableau1924364955407[[#This Row],[QA]])</f>
        <v>892</v>
      </c>
      <c r="AG49" s="56">
        <f>SUM(Tableau3944374965418[[#This Row],[Parties]]-Tableau2934384975429[[#This Row],[Parties]]-Tableau29343849754292[[#This Row],[Parties]]-Tableau1924364955407[[#This Row],[Parties]])</f>
        <v>6</v>
      </c>
      <c r="AH49" s="57">
        <f t="shared" si="1"/>
        <v>148.66666666666666</v>
      </c>
      <c r="AI49" s="57"/>
      <c r="AJ49" s="55">
        <v>46</v>
      </c>
      <c r="AK49" s="92" t="s">
        <v>59</v>
      </c>
      <c r="AL49" s="133">
        <v>5584</v>
      </c>
      <c r="AM49" s="133">
        <v>36</v>
      </c>
      <c r="AN49" s="133">
        <v>155.11000000000001</v>
      </c>
    </row>
    <row r="50" spans="1:40" ht="16.149999999999999" customHeight="1" thickBot="1" x14ac:dyDescent="0.3">
      <c r="A50" s="39">
        <v>47</v>
      </c>
      <c r="B50" s="92" t="s">
        <v>25</v>
      </c>
      <c r="C50" s="91">
        <v>521</v>
      </c>
      <c r="D50" s="91">
        <v>3</v>
      </c>
      <c r="E50" s="91">
        <v>173.67</v>
      </c>
      <c r="G50" s="55">
        <v>47</v>
      </c>
      <c r="H50" s="37" t="s">
        <v>25</v>
      </c>
      <c r="I50" s="56">
        <v>2963</v>
      </c>
      <c r="J50" s="56">
        <v>18</v>
      </c>
      <c r="K50" s="57">
        <v>164.61111111111111</v>
      </c>
      <c r="M50" s="55">
        <v>47</v>
      </c>
      <c r="N50" s="37" t="s">
        <v>25</v>
      </c>
      <c r="O50" s="56">
        <v>1543</v>
      </c>
      <c r="P50" s="56">
        <v>9</v>
      </c>
      <c r="Q50" s="57">
        <v>171.44444444444446</v>
      </c>
      <c r="S50" s="55">
        <v>46</v>
      </c>
      <c r="T50" s="37"/>
      <c r="U50" s="58"/>
      <c r="V50" s="58"/>
      <c r="W50" s="59"/>
      <c r="Y50" s="55">
        <v>47</v>
      </c>
      <c r="Z50" s="37"/>
      <c r="AA50" s="56"/>
      <c r="AB50" s="56"/>
      <c r="AC50" s="57"/>
      <c r="AD50" s="55">
        <v>47</v>
      </c>
      <c r="AE50" s="37" t="s">
        <v>25</v>
      </c>
      <c r="AF50" s="56">
        <f>SUM(Tableau3944374965418[[#This Row],[QA]]-Tableau2934384975429[[#This Row],[QA]]-Tableau29343849754292[[#This Row],[QA]]-Tableau1924364955407[[#This Row],[QA]])</f>
        <v>1037</v>
      </c>
      <c r="AG50" s="56">
        <f>SUM(Tableau3944374965418[[#This Row],[Parties]]-Tableau2934384975429[[#This Row],[Parties]]-Tableau29343849754292[[#This Row],[Parties]]-Tableau1924364955407[[#This Row],[Parties]])</f>
        <v>6</v>
      </c>
      <c r="AH50" s="57">
        <f t="shared" si="1"/>
        <v>172.83333333333334</v>
      </c>
      <c r="AI50" s="57"/>
      <c r="AJ50" s="55">
        <v>47</v>
      </c>
      <c r="AK50" s="92" t="s">
        <v>25</v>
      </c>
      <c r="AL50" s="133">
        <v>6064</v>
      </c>
      <c r="AM50" s="133">
        <v>36</v>
      </c>
      <c r="AN50" s="133">
        <v>168.44</v>
      </c>
    </row>
    <row r="51" spans="1:40" ht="16.149999999999999" customHeight="1" thickBot="1" x14ac:dyDescent="0.3">
      <c r="A51" s="39">
        <v>48</v>
      </c>
      <c r="B51" s="92" t="s">
        <v>47</v>
      </c>
      <c r="C51" s="91">
        <v>1034</v>
      </c>
      <c r="D51" s="91">
        <v>6</v>
      </c>
      <c r="E51" s="91">
        <v>172.33</v>
      </c>
      <c r="G51" s="55">
        <v>48</v>
      </c>
      <c r="H51" s="37" t="s">
        <v>47</v>
      </c>
      <c r="I51" s="56">
        <v>1679</v>
      </c>
      <c r="J51" s="56">
        <v>9</v>
      </c>
      <c r="K51" s="57">
        <v>186.55555555555554</v>
      </c>
      <c r="M51" s="55">
        <v>48</v>
      </c>
      <c r="N51" s="37" t="s">
        <v>47</v>
      </c>
      <c r="O51" s="56">
        <v>586</v>
      </c>
      <c r="P51" s="56">
        <v>3</v>
      </c>
      <c r="Q51" s="57">
        <v>195.33333333333334</v>
      </c>
      <c r="S51" s="55">
        <v>47</v>
      </c>
      <c r="T51" s="37"/>
      <c r="U51" s="58"/>
      <c r="V51" s="58"/>
      <c r="W51" s="59"/>
      <c r="Y51" s="55">
        <v>48</v>
      </c>
      <c r="Z51" s="37"/>
      <c r="AA51" s="56"/>
      <c r="AB51" s="56"/>
      <c r="AC51" s="57"/>
      <c r="AD51" s="55">
        <v>48</v>
      </c>
      <c r="AE51" s="37" t="s">
        <v>47</v>
      </c>
      <c r="AF51" s="56">
        <f>SUM(Tableau3944374965418[[#This Row],[QA]]-Tableau2934384975429[[#This Row],[QA]]-Tableau29343849754292[[#This Row],[QA]]-Tableau1924364955407[[#This Row],[QA]])</f>
        <v>1594</v>
      </c>
      <c r="AG51" s="56">
        <f>SUM(Tableau3944374965418[[#This Row],[Parties]]-Tableau2934384975429[[#This Row],[Parties]]-Tableau29343849754292[[#This Row],[Parties]]-Tableau1924364955407[[#This Row],[Parties]])</f>
        <v>9</v>
      </c>
      <c r="AH51" s="57">
        <f t="shared" si="1"/>
        <v>177.11111111111111</v>
      </c>
      <c r="AI51" s="57"/>
      <c r="AJ51" s="55">
        <v>48</v>
      </c>
      <c r="AK51" s="92" t="s">
        <v>47</v>
      </c>
      <c r="AL51" s="133">
        <v>4893</v>
      </c>
      <c r="AM51" s="133">
        <v>27</v>
      </c>
      <c r="AN51" s="133">
        <v>181.22</v>
      </c>
    </row>
    <row r="52" spans="1:40" ht="16.149999999999999" customHeight="1" thickBot="1" x14ac:dyDescent="0.3">
      <c r="A52" s="39">
        <v>49</v>
      </c>
      <c r="B52" s="92" t="s">
        <v>21</v>
      </c>
      <c r="C52" s="91">
        <v>1070</v>
      </c>
      <c r="D52" s="91">
        <v>6</v>
      </c>
      <c r="E52" s="91">
        <v>178.33</v>
      </c>
      <c r="G52" s="55">
        <v>49</v>
      </c>
      <c r="H52" s="37" t="s">
        <v>21</v>
      </c>
      <c r="I52" s="56">
        <v>1380</v>
      </c>
      <c r="J52" s="56">
        <v>9</v>
      </c>
      <c r="K52" s="57">
        <v>153.33333333333334</v>
      </c>
      <c r="M52" s="55">
        <v>49</v>
      </c>
      <c r="N52" s="37" t="s">
        <v>21</v>
      </c>
      <c r="O52" s="56">
        <v>2060</v>
      </c>
      <c r="P52" s="56">
        <v>12</v>
      </c>
      <c r="Q52" s="57">
        <v>171.66666666666666</v>
      </c>
      <c r="S52" s="55">
        <v>48</v>
      </c>
      <c r="T52" s="37"/>
      <c r="U52" s="58"/>
      <c r="V52" s="58"/>
      <c r="W52" s="59"/>
      <c r="Y52" s="55">
        <v>49</v>
      </c>
      <c r="Z52" s="37"/>
      <c r="AA52" s="56"/>
      <c r="AB52" s="56"/>
      <c r="AC52" s="57"/>
      <c r="AD52" s="55">
        <v>49</v>
      </c>
      <c r="AE52" s="37" t="s">
        <v>21</v>
      </c>
      <c r="AF52" s="56">
        <f>SUM(Tableau3944374965418[[#This Row],[QA]]-Tableau2934384975429[[#This Row],[QA]]-Tableau29343849754292[[#This Row],[QA]]-Tableau1924364955407[[#This Row],[QA]])</f>
        <v>2899</v>
      </c>
      <c r="AG52" s="56">
        <f>SUM(Tableau3944374965418[[#This Row],[Parties]]-Tableau2934384975429[[#This Row],[Parties]]-Tableau29343849754292[[#This Row],[Parties]]-Tableau1924364955407[[#This Row],[Parties]])</f>
        <v>18</v>
      </c>
      <c r="AH52" s="57">
        <f t="shared" si="1"/>
        <v>161.05555555555554</v>
      </c>
      <c r="AI52" s="57"/>
      <c r="AJ52" s="55">
        <v>49</v>
      </c>
      <c r="AK52" s="92" t="s">
        <v>21</v>
      </c>
      <c r="AL52" s="133">
        <v>7409</v>
      </c>
      <c r="AM52" s="133">
        <v>45</v>
      </c>
      <c r="AN52" s="133">
        <v>164.64</v>
      </c>
    </row>
    <row r="53" spans="1:40" s="61" customFormat="1" ht="16.149999999999999" customHeight="1" thickBot="1" x14ac:dyDescent="0.3">
      <c r="A53" s="39">
        <v>50</v>
      </c>
      <c r="B53" s="37" t="s">
        <v>21</v>
      </c>
      <c r="C53" s="55">
        <v>0</v>
      </c>
      <c r="D53" s="55">
        <v>0</v>
      </c>
      <c r="E53" s="93">
        <v>0</v>
      </c>
      <c r="G53" s="55">
        <v>50</v>
      </c>
      <c r="H53" s="37" t="s">
        <v>21</v>
      </c>
      <c r="I53" s="56">
        <v>0</v>
      </c>
      <c r="J53" s="56">
        <v>0</v>
      </c>
      <c r="K53" s="57">
        <v>0</v>
      </c>
      <c r="M53" s="55">
        <v>50</v>
      </c>
      <c r="N53" s="37" t="s">
        <v>67</v>
      </c>
      <c r="O53" s="56">
        <v>465</v>
      </c>
      <c r="P53" s="56">
        <v>3</v>
      </c>
      <c r="Q53" s="57">
        <v>155</v>
      </c>
      <c r="S53" s="55">
        <v>49</v>
      </c>
      <c r="T53" s="37"/>
      <c r="U53" s="58"/>
      <c r="V53" s="58"/>
      <c r="W53" s="59"/>
      <c r="Y53" s="55">
        <v>50</v>
      </c>
      <c r="Z53" s="37"/>
      <c r="AA53" s="56"/>
      <c r="AB53" s="56"/>
      <c r="AC53" s="57"/>
      <c r="AD53" s="55">
        <v>50</v>
      </c>
      <c r="AE53" s="37" t="s">
        <v>67</v>
      </c>
      <c r="AF53" s="56">
        <f>SUM(Tableau3944374965418[[#This Row],[QA]]-Tableau2934384975429[[#This Row],[QA]]-Tableau29343849754292[[#This Row],[QA]]-Tableau1924364955407[[#This Row],[QA]])</f>
        <v>1068</v>
      </c>
      <c r="AG53" s="56">
        <f>SUM(Tableau3944374965418[[#This Row],[Parties]]-Tableau2934384975429[[#This Row],[Parties]]-Tableau29343849754292[[#This Row],[Parties]]-Tableau1924364955407[[#This Row],[Parties]])</f>
        <v>6</v>
      </c>
      <c r="AH53" s="57">
        <f t="shared" si="1"/>
        <v>178</v>
      </c>
      <c r="AI53" s="57"/>
      <c r="AJ53" s="55">
        <v>50</v>
      </c>
      <c r="AK53" s="92" t="s">
        <v>67</v>
      </c>
      <c r="AL53" s="133">
        <v>1533</v>
      </c>
      <c r="AM53" s="133">
        <v>9</v>
      </c>
      <c r="AN53" s="133">
        <v>170.33</v>
      </c>
    </row>
    <row r="54" spans="1:40" ht="16.149999999999999" customHeight="1" thickBot="1" x14ac:dyDescent="0.3">
      <c r="A54" s="39">
        <v>51</v>
      </c>
      <c r="B54" s="92" t="s">
        <v>22</v>
      </c>
      <c r="C54" s="91">
        <v>1710</v>
      </c>
      <c r="D54" s="91">
        <v>9</v>
      </c>
      <c r="E54" s="91">
        <v>190</v>
      </c>
      <c r="G54" s="55">
        <v>51</v>
      </c>
      <c r="H54" s="37" t="s">
        <v>22</v>
      </c>
      <c r="I54" s="56">
        <v>2776</v>
      </c>
      <c r="J54" s="56">
        <v>15</v>
      </c>
      <c r="K54" s="57">
        <v>185.06666666666666</v>
      </c>
      <c r="M54" s="55">
        <v>51</v>
      </c>
      <c r="N54" s="37" t="s">
        <v>22</v>
      </c>
      <c r="O54" s="56">
        <v>3840</v>
      </c>
      <c r="P54" s="56">
        <v>21</v>
      </c>
      <c r="Q54" s="57">
        <v>182.85714285714286</v>
      </c>
      <c r="S54" s="55">
        <v>50</v>
      </c>
      <c r="T54" s="37"/>
      <c r="U54" s="58"/>
      <c r="V54" s="58"/>
      <c r="W54" s="59"/>
      <c r="Y54" s="55">
        <v>51</v>
      </c>
      <c r="Z54" s="37"/>
      <c r="AA54" s="56"/>
      <c r="AB54" s="56"/>
      <c r="AC54" s="57"/>
      <c r="AD54" s="55">
        <v>51</v>
      </c>
      <c r="AE54" s="37" t="s">
        <v>22</v>
      </c>
      <c r="AF54" s="56">
        <f>SUM(Tableau3944374965418[[#This Row],[QA]]-Tableau2934384975429[[#This Row],[QA]]-Tableau29343849754292[[#This Row],[QA]]-Tableau1924364955407[[#This Row],[QA]])</f>
        <v>4842</v>
      </c>
      <c r="AG54" s="56">
        <f>SUM(Tableau3944374965418[[#This Row],[Parties]]-Tableau2934384975429[[#This Row],[Parties]]-Tableau29343849754292[[#This Row],[Parties]]-Tableau1924364955407[[#This Row],[Parties]])</f>
        <v>27</v>
      </c>
      <c r="AH54" s="57">
        <f t="shared" si="1"/>
        <v>179.33333333333334</v>
      </c>
      <c r="AI54" s="57"/>
      <c r="AJ54" s="55">
        <v>51</v>
      </c>
      <c r="AK54" s="92" t="s">
        <v>22</v>
      </c>
      <c r="AL54" s="133">
        <v>13168</v>
      </c>
      <c r="AM54" s="133">
        <v>72</v>
      </c>
      <c r="AN54" s="133">
        <v>182.89</v>
      </c>
    </row>
    <row r="55" spans="1:40" ht="16.149999999999999" customHeight="1" thickBot="1" x14ac:dyDescent="0.3">
      <c r="A55" s="39">
        <v>52</v>
      </c>
      <c r="B55" s="37"/>
      <c r="C55" s="60"/>
      <c r="D55" s="60"/>
      <c r="E55" s="60"/>
      <c r="G55" s="55">
        <v>52</v>
      </c>
      <c r="H55" s="37"/>
      <c r="I55" s="56">
        <f>SUM(Tableau3944374965418[[#This Row],[QA]]-Tableau1924364955407[[#This Row],[QA]])</f>
        <v>0</v>
      </c>
      <c r="J55" s="56">
        <f>SUM(Tableau3944374965418[[#This Row],[Parties]]-Tableau1924364955407[[#This Row],[Parties]])</f>
        <v>0</v>
      </c>
      <c r="K55" s="57" t="e">
        <f t="shared" ref="K55:K68" si="2">SUM(I55/J55)</f>
        <v>#DIV/0!</v>
      </c>
      <c r="M55" s="55">
        <v>52</v>
      </c>
      <c r="N55" s="37"/>
      <c r="O55" s="56">
        <v>0</v>
      </c>
      <c r="P55" s="56">
        <v>0</v>
      </c>
      <c r="Q55" s="57" t="e">
        <v>#DIV/0!</v>
      </c>
      <c r="S55" s="55">
        <v>51</v>
      </c>
      <c r="T55" s="37"/>
      <c r="U55" s="58"/>
      <c r="V55" s="58"/>
      <c r="W55" s="59"/>
      <c r="Y55" s="55">
        <v>52</v>
      </c>
      <c r="Z55" s="37"/>
      <c r="AA55" s="56"/>
      <c r="AB55" s="56"/>
      <c r="AC55" s="57"/>
      <c r="AD55" s="55">
        <v>52</v>
      </c>
      <c r="AE55" s="37"/>
      <c r="AF55" s="56">
        <f>SUM(Tableau3944374965418[[#This Row],[QA]]-Tableau2934384975429[[#This Row],[QA]]-Tableau29343849754292[[#This Row],[QA]]-Tableau1924364955407[[#This Row],[QA]])</f>
        <v>0</v>
      </c>
      <c r="AG55" s="56">
        <f>SUM(Tableau3944374965418[[#This Row],[Parties]]-Tableau2934384975429[[#This Row],[Parties]]-Tableau29343849754292[[#This Row],[Parties]]-Tableau1924364955407[[#This Row],[Parties]])</f>
        <v>0</v>
      </c>
      <c r="AH55" s="57" t="e">
        <f t="shared" si="0"/>
        <v>#DIV/0!</v>
      </c>
      <c r="AI55" s="57"/>
      <c r="AJ55" s="55">
        <v>52</v>
      </c>
      <c r="AK55" s="37"/>
      <c r="AL55" s="39"/>
      <c r="AM55" s="39"/>
      <c r="AN55" s="39"/>
    </row>
    <row r="56" spans="1:40" ht="16.149999999999999" customHeight="1" thickBot="1" x14ac:dyDescent="0.3">
      <c r="A56" s="39">
        <v>53</v>
      </c>
      <c r="B56" s="37"/>
      <c r="C56" s="62"/>
      <c r="D56" s="62"/>
      <c r="E56" s="63"/>
      <c r="G56" s="55">
        <v>53</v>
      </c>
      <c r="H56" s="37"/>
      <c r="I56" s="56">
        <f>SUM(Tableau3944374965418[[#This Row],[QA]]-Tableau1924364955407[[#This Row],[QA]])</f>
        <v>0</v>
      </c>
      <c r="J56" s="56">
        <f>SUM(Tableau3944374965418[[#This Row],[Parties]]-Tableau1924364955407[[#This Row],[Parties]])</f>
        <v>0</v>
      </c>
      <c r="K56" s="57" t="e">
        <f t="shared" si="2"/>
        <v>#DIV/0!</v>
      </c>
      <c r="M56" s="55">
        <v>53</v>
      </c>
      <c r="N56" s="37"/>
      <c r="O56" s="56">
        <v>0</v>
      </c>
      <c r="P56" s="56">
        <v>0</v>
      </c>
      <c r="Q56" s="57" t="e">
        <v>#DIV/0!</v>
      </c>
      <c r="S56" s="55">
        <v>52</v>
      </c>
      <c r="T56" s="37"/>
      <c r="U56" s="58"/>
      <c r="V56" s="58"/>
      <c r="W56" s="59"/>
      <c r="Y56" s="55">
        <v>53</v>
      </c>
      <c r="Z56" s="37"/>
      <c r="AA56" s="56"/>
      <c r="AB56" s="56"/>
      <c r="AC56" s="57"/>
      <c r="AD56" s="55">
        <v>53</v>
      </c>
      <c r="AE56" s="37"/>
      <c r="AF56" s="56">
        <f>SUM(Tableau3944374965418[[#This Row],[QA]]-Tableau2934384975429[[#This Row],[QA]]-Tableau29343849754292[[#This Row],[QA]]-Tableau1924364955407[[#This Row],[QA]])</f>
        <v>0</v>
      </c>
      <c r="AG56" s="56">
        <f>SUM(Tableau3944374965418[[#This Row],[Parties]]-Tableau2934384975429[[#This Row],[Parties]]-Tableau29343849754292[[#This Row],[Parties]]-Tableau1924364955407[[#This Row],[Parties]])</f>
        <v>0</v>
      </c>
      <c r="AH56" s="57" t="e">
        <f t="shared" si="0"/>
        <v>#DIV/0!</v>
      </c>
      <c r="AI56" s="57"/>
      <c r="AJ56" s="55">
        <v>53</v>
      </c>
      <c r="AK56" s="37"/>
      <c r="AL56" s="39"/>
      <c r="AM56" s="39"/>
      <c r="AN56" s="39"/>
    </row>
    <row r="57" spans="1:40" s="61" customFormat="1" ht="16.149999999999999" customHeight="1" thickBot="1" x14ac:dyDescent="0.3">
      <c r="A57" s="39">
        <v>54</v>
      </c>
      <c r="B57" s="37"/>
      <c r="C57" s="60"/>
      <c r="D57" s="60"/>
      <c r="E57" s="60"/>
      <c r="G57" s="55">
        <v>54</v>
      </c>
      <c r="H57" s="37"/>
      <c r="I57" s="56">
        <f>SUM(Tableau3944374965418[[#This Row],[QA]]-Tableau1924364955407[[#This Row],[QA]])</f>
        <v>0</v>
      </c>
      <c r="J57" s="56">
        <f>SUM(Tableau3944374965418[[#This Row],[Parties]]-Tableau1924364955407[[#This Row],[Parties]])</f>
        <v>0</v>
      </c>
      <c r="K57" s="57" t="e">
        <f t="shared" si="2"/>
        <v>#DIV/0!</v>
      </c>
      <c r="M57" s="55">
        <v>54</v>
      </c>
      <c r="N57" s="37"/>
      <c r="O57" s="56">
        <v>0</v>
      </c>
      <c r="P57" s="56">
        <v>0</v>
      </c>
      <c r="Q57" s="57" t="e">
        <v>#DIV/0!</v>
      </c>
      <c r="S57" s="55">
        <v>53</v>
      </c>
      <c r="T57" s="37"/>
      <c r="U57" s="58"/>
      <c r="V57" s="58"/>
      <c r="W57" s="59"/>
      <c r="Y57" s="55">
        <v>54</v>
      </c>
      <c r="Z57" s="37"/>
      <c r="AA57" s="56"/>
      <c r="AB57" s="56"/>
      <c r="AC57" s="57"/>
      <c r="AD57" s="55">
        <v>54</v>
      </c>
      <c r="AE57" s="37"/>
      <c r="AF57" s="56">
        <f>SUM(Tableau3944374965418[[#This Row],[QA]]-Tableau2934384975429[[#This Row],[QA]]-Tableau29343849754292[[#This Row],[QA]]-Tableau1924364955407[[#This Row],[QA]])</f>
        <v>0</v>
      </c>
      <c r="AG57" s="56">
        <f>SUM(Tableau3944374965418[[#This Row],[Parties]]-Tableau2934384975429[[#This Row],[Parties]]-Tableau29343849754292[[#This Row],[Parties]]-Tableau1924364955407[[#This Row],[Parties]])</f>
        <v>0</v>
      </c>
      <c r="AH57" s="57" t="e">
        <f t="shared" si="0"/>
        <v>#DIV/0!</v>
      </c>
      <c r="AI57" s="57"/>
      <c r="AJ57" s="55">
        <v>54</v>
      </c>
      <c r="AK57" s="37"/>
      <c r="AL57" s="39"/>
      <c r="AM57" s="39"/>
      <c r="AN57" s="39"/>
    </row>
    <row r="58" spans="1:40" ht="16.899999999999999" customHeight="1" thickBot="1" x14ac:dyDescent="0.3">
      <c r="A58" s="39">
        <v>55</v>
      </c>
      <c r="B58" s="37"/>
      <c r="C58" s="62"/>
      <c r="D58" s="62"/>
      <c r="E58" s="63"/>
      <c r="G58" s="55">
        <v>55</v>
      </c>
      <c r="H58" s="37"/>
      <c r="I58" s="56">
        <f>SUM(Tableau3944374965418[[#This Row],[QA]]-Tableau1924364955407[[#This Row],[QA]])</f>
        <v>0</v>
      </c>
      <c r="J58" s="56">
        <f>SUM(Tableau3944374965418[[#This Row],[Parties]]-Tableau1924364955407[[#This Row],[Parties]])</f>
        <v>0</v>
      </c>
      <c r="K58" s="57" t="e">
        <f t="shared" si="2"/>
        <v>#DIV/0!</v>
      </c>
      <c r="M58" s="55">
        <v>55</v>
      </c>
      <c r="N58" s="37"/>
      <c r="O58" s="56">
        <v>0</v>
      </c>
      <c r="P58" s="56">
        <v>0</v>
      </c>
      <c r="Q58" s="57" t="e">
        <v>#DIV/0!</v>
      </c>
      <c r="S58" s="55">
        <v>54</v>
      </c>
      <c r="T58" s="37"/>
      <c r="U58" s="58"/>
      <c r="V58" s="58"/>
      <c r="W58" s="59"/>
      <c r="Y58" s="55">
        <v>55</v>
      </c>
      <c r="Z58" s="37"/>
      <c r="AA58" s="56"/>
      <c r="AB58" s="56"/>
      <c r="AC58" s="57"/>
      <c r="AD58" s="55">
        <v>55</v>
      </c>
      <c r="AE58" s="37"/>
      <c r="AF58" s="56">
        <f>SUM(Tableau3944374965418[[#This Row],[QA]]-Tableau2934384975429[[#This Row],[QA]]-Tableau29343849754292[[#This Row],[QA]]-Tableau1924364955407[[#This Row],[QA]])</f>
        <v>0</v>
      </c>
      <c r="AG58" s="56">
        <f>SUM(Tableau3944374965418[[#This Row],[Parties]]-Tableau2934384975429[[#This Row],[Parties]]-Tableau29343849754292[[#This Row],[Parties]]-Tableau1924364955407[[#This Row],[Parties]])</f>
        <v>0</v>
      </c>
      <c r="AH58" s="57" t="e">
        <f t="shared" si="0"/>
        <v>#DIV/0!</v>
      </c>
      <c r="AI58" s="57"/>
      <c r="AJ58" s="55">
        <v>55</v>
      </c>
      <c r="AK58" s="37"/>
      <c r="AL58" s="39"/>
      <c r="AM58" s="39"/>
      <c r="AN58" s="39"/>
    </row>
    <row r="59" spans="1:40" s="64" customFormat="1" ht="15.75" thickBot="1" x14ac:dyDescent="0.3">
      <c r="A59" s="39">
        <v>56</v>
      </c>
      <c r="B59" s="37"/>
      <c r="C59" s="60"/>
      <c r="D59" s="60"/>
      <c r="E59" s="60"/>
      <c r="G59" s="55">
        <v>56</v>
      </c>
      <c r="H59" s="37"/>
      <c r="I59" s="56">
        <f>SUM(Tableau3944374965418[[#This Row],[QA]]-Tableau1924364955407[[#This Row],[QA]])</f>
        <v>0</v>
      </c>
      <c r="J59" s="56">
        <f>SUM(Tableau3944374965418[[#This Row],[Parties]]-Tableau1924364955407[[#This Row],[Parties]])</f>
        <v>0</v>
      </c>
      <c r="K59" s="57" t="e">
        <f t="shared" si="2"/>
        <v>#DIV/0!</v>
      </c>
      <c r="M59" s="55">
        <v>56</v>
      </c>
      <c r="N59" s="37"/>
      <c r="O59" s="56">
        <v>0</v>
      </c>
      <c r="P59" s="56">
        <v>0</v>
      </c>
      <c r="Q59" s="57" t="e">
        <v>#DIV/0!</v>
      </c>
      <c r="S59" s="55">
        <v>55</v>
      </c>
      <c r="T59" s="37"/>
      <c r="U59" s="58"/>
      <c r="V59" s="58"/>
      <c r="W59" s="59"/>
      <c r="Y59" s="55">
        <v>56</v>
      </c>
      <c r="Z59" s="37"/>
      <c r="AA59" s="56"/>
      <c r="AB59" s="56"/>
      <c r="AC59" s="57"/>
      <c r="AD59" s="55">
        <v>56</v>
      </c>
      <c r="AE59" s="37"/>
      <c r="AF59" s="56">
        <f>SUM(Tableau3944374965418[[#This Row],[QA]]-Tableau2934384975429[[#This Row],[QA]]-Tableau29343849754292[[#This Row],[QA]]-Tableau1924364955407[[#This Row],[QA]])</f>
        <v>0</v>
      </c>
      <c r="AG59" s="56">
        <f>SUM(Tableau3944374965418[[#This Row],[Parties]]-Tableau2934384975429[[#This Row],[Parties]]-Tableau29343849754292[[#This Row],[Parties]]-Tableau1924364955407[[#This Row],[Parties]])</f>
        <v>0</v>
      </c>
      <c r="AH59" s="57" t="e">
        <f t="shared" si="0"/>
        <v>#DIV/0!</v>
      </c>
      <c r="AI59" s="57"/>
      <c r="AJ59" s="55">
        <v>56</v>
      </c>
      <c r="AK59" s="37"/>
      <c r="AL59" s="39"/>
      <c r="AM59" s="39"/>
      <c r="AN59" s="39"/>
    </row>
    <row r="60" spans="1:40" s="61" customFormat="1" ht="15.75" thickBot="1" x14ac:dyDescent="0.3">
      <c r="A60" s="39">
        <v>57</v>
      </c>
      <c r="B60" s="37"/>
      <c r="C60" s="60"/>
      <c r="D60" s="60"/>
      <c r="E60" s="60"/>
      <c r="G60" s="55">
        <v>57</v>
      </c>
      <c r="H60" s="37"/>
      <c r="I60" s="56">
        <f>SUM(Tableau3944374965418[[#This Row],[QA]]-Tableau1924364955407[[#This Row],[QA]])</f>
        <v>0</v>
      </c>
      <c r="J60" s="56">
        <f>SUM(Tableau3944374965418[[#This Row],[Parties]]-Tableau1924364955407[[#This Row],[Parties]])</f>
        <v>0</v>
      </c>
      <c r="K60" s="57" t="e">
        <f t="shared" si="2"/>
        <v>#DIV/0!</v>
      </c>
      <c r="M60" s="55">
        <v>57</v>
      </c>
      <c r="N60" s="37"/>
      <c r="O60" s="56">
        <v>0</v>
      </c>
      <c r="P60" s="56">
        <v>0</v>
      </c>
      <c r="Q60" s="57" t="e">
        <v>#DIV/0!</v>
      </c>
      <c r="S60" s="55">
        <v>56</v>
      </c>
      <c r="T60" s="37"/>
      <c r="U60" s="58"/>
      <c r="V60" s="58"/>
      <c r="W60" s="59"/>
      <c r="Y60" s="55">
        <v>57</v>
      </c>
      <c r="Z60" s="37"/>
      <c r="AA60" s="56"/>
      <c r="AB60" s="56"/>
      <c r="AC60" s="57"/>
      <c r="AD60" s="55">
        <v>57</v>
      </c>
      <c r="AE60" s="37"/>
      <c r="AF60" s="56">
        <f>SUM(Tableau3944374965418[[#This Row],[QA]]-Tableau2934384975429[[#This Row],[QA]]-Tableau29343849754292[[#This Row],[QA]]-Tableau1924364955407[[#This Row],[QA]])</f>
        <v>0</v>
      </c>
      <c r="AG60" s="56">
        <f>SUM(Tableau3944374965418[[#This Row],[Parties]]-Tableau2934384975429[[#This Row],[Parties]]-Tableau29343849754292[[#This Row],[Parties]]-Tableau1924364955407[[#This Row],[Parties]])</f>
        <v>0</v>
      </c>
      <c r="AH60" s="57" t="e">
        <f t="shared" si="0"/>
        <v>#DIV/0!</v>
      </c>
      <c r="AI60" s="57"/>
      <c r="AJ60" s="55">
        <v>57</v>
      </c>
      <c r="AK60" s="37"/>
      <c r="AL60" s="39"/>
      <c r="AM60" s="39"/>
      <c r="AN60" s="39"/>
    </row>
    <row r="61" spans="1:40" s="61" customFormat="1" ht="14.45" customHeight="1" thickBot="1" x14ac:dyDescent="0.3">
      <c r="A61" s="39">
        <v>58</v>
      </c>
      <c r="B61" s="37"/>
      <c r="C61" s="60"/>
      <c r="D61" s="60"/>
      <c r="E61" s="60"/>
      <c r="G61" s="55">
        <v>58</v>
      </c>
      <c r="H61" s="37"/>
      <c r="I61" s="56">
        <f>SUM(Tableau3944374965418[[#This Row],[QA]]-Tableau1924364955407[[#This Row],[QA]])</f>
        <v>0</v>
      </c>
      <c r="J61" s="56">
        <f>SUM(Tableau3944374965418[[#This Row],[Parties]]-Tableau1924364955407[[#This Row],[Parties]])</f>
        <v>0</v>
      </c>
      <c r="K61" s="57" t="e">
        <f t="shared" si="2"/>
        <v>#DIV/0!</v>
      </c>
      <c r="M61" s="55">
        <v>58</v>
      </c>
      <c r="N61" s="37"/>
      <c r="O61" s="56">
        <v>0</v>
      </c>
      <c r="P61" s="56">
        <v>0</v>
      </c>
      <c r="Q61" s="57" t="e">
        <v>#DIV/0!</v>
      </c>
      <c r="S61" s="55">
        <v>57</v>
      </c>
      <c r="T61" s="37"/>
      <c r="U61" s="58"/>
      <c r="V61" s="58"/>
      <c r="W61" s="59"/>
      <c r="Y61" s="55">
        <v>58</v>
      </c>
      <c r="Z61" s="37"/>
      <c r="AA61" s="56"/>
      <c r="AB61" s="56"/>
      <c r="AC61" s="57"/>
      <c r="AD61" s="55">
        <v>58</v>
      </c>
      <c r="AE61" s="37"/>
      <c r="AF61" s="56">
        <f>SUM(Tableau3944374965418[[#This Row],[QA]]-Tableau2934384975429[[#This Row],[QA]]-Tableau29343849754292[[#This Row],[QA]]-Tableau1924364955407[[#This Row],[QA]])</f>
        <v>0</v>
      </c>
      <c r="AG61" s="56">
        <f>SUM(Tableau3944374965418[[#This Row],[Parties]]-Tableau2934384975429[[#This Row],[Parties]]-Tableau29343849754292[[#This Row],[Parties]]-Tableau1924364955407[[#This Row],[Parties]])</f>
        <v>0</v>
      </c>
      <c r="AH61" s="57" t="e">
        <f t="shared" si="0"/>
        <v>#DIV/0!</v>
      </c>
      <c r="AI61" s="57"/>
      <c r="AJ61" s="55">
        <v>58</v>
      </c>
      <c r="AK61" s="37"/>
      <c r="AL61" s="39"/>
      <c r="AM61" s="39"/>
      <c r="AN61" s="39"/>
    </row>
    <row r="62" spans="1:40" s="61" customFormat="1" ht="15.75" thickBot="1" x14ac:dyDescent="0.3">
      <c r="A62" s="39">
        <v>59</v>
      </c>
      <c r="B62" s="37"/>
      <c r="C62" s="60"/>
      <c r="D62" s="60"/>
      <c r="E62" s="60"/>
      <c r="G62" s="55">
        <v>59</v>
      </c>
      <c r="H62" s="37"/>
      <c r="I62" s="56">
        <f>SUM(Tableau3944374965418[[#This Row],[QA]]-Tableau1924364955407[[#This Row],[QA]])</f>
        <v>0</v>
      </c>
      <c r="J62" s="56"/>
      <c r="K62" s="57" t="e">
        <f t="shared" si="2"/>
        <v>#DIV/0!</v>
      </c>
      <c r="M62" s="55">
        <v>59</v>
      </c>
      <c r="N62" s="37"/>
      <c r="O62" s="56">
        <v>0</v>
      </c>
      <c r="P62" s="56"/>
      <c r="Q62" s="57" t="e">
        <v>#DIV/0!</v>
      </c>
      <c r="S62" s="55">
        <v>58</v>
      </c>
      <c r="T62" s="37"/>
      <c r="U62" s="58"/>
      <c r="V62" s="58"/>
      <c r="W62" s="59"/>
      <c r="Y62" s="55">
        <v>59</v>
      </c>
      <c r="Z62" s="37"/>
      <c r="AA62" s="56"/>
      <c r="AB62" s="56"/>
      <c r="AC62" s="57"/>
      <c r="AD62" s="55">
        <v>59</v>
      </c>
      <c r="AE62" s="37"/>
      <c r="AF62" s="56">
        <f>SUM(Tableau3944374965418[[#This Row],[QA]]-Tableau2934384975429[[#This Row],[QA]]-Tableau29343849754292[[#This Row],[QA]]-Tableau1924364955407[[#This Row],[QA]])</f>
        <v>0</v>
      </c>
      <c r="AG62" s="56"/>
      <c r="AH62" s="57" t="e">
        <f t="shared" si="0"/>
        <v>#DIV/0!</v>
      </c>
      <c r="AI62" s="57"/>
      <c r="AJ62" s="55">
        <v>59</v>
      </c>
      <c r="AK62" s="37"/>
      <c r="AL62" s="60"/>
      <c r="AM62" s="60"/>
      <c r="AN62" s="60"/>
    </row>
    <row r="63" spans="1:40" s="61" customFormat="1" ht="15.75" thickBot="1" x14ac:dyDescent="0.3">
      <c r="A63" s="39">
        <v>60</v>
      </c>
      <c r="B63" s="37"/>
      <c r="C63" s="60"/>
      <c r="D63" s="60"/>
      <c r="E63" s="60"/>
      <c r="G63" s="55">
        <v>60</v>
      </c>
      <c r="H63" s="37"/>
      <c r="I63" s="56">
        <f>SUM(Tableau3944374965418[[#This Row],[QA]]-Tableau1924364955407[[#This Row],[QA]])</f>
        <v>0</v>
      </c>
      <c r="J63" s="56"/>
      <c r="K63" s="57" t="e">
        <f t="shared" si="2"/>
        <v>#DIV/0!</v>
      </c>
      <c r="M63" s="55">
        <v>60</v>
      </c>
      <c r="N63" s="37"/>
      <c r="O63" s="56">
        <v>0</v>
      </c>
      <c r="P63" s="56"/>
      <c r="Q63" s="57" t="e">
        <v>#DIV/0!</v>
      </c>
      <c r="S63" s="55">
        <v>59</v>
      </c>
      <c r="T63" s="37"/>
      <c r="U63" s="58"/>
      <c r="V63" s="58"/>
      <c r="W63" s="59"/>
      <c r="Y63" s="55">
        <v>60</v>
      </c>
      <c r="Z63" s="37"/>
      <c r="AA63" s="56"/>
      <c r="AB63" s="56"/>
      <c r="AC63" s="57"/>
      <c r="AD63" s="55">
        <v>60</v>
      </c>
      <c r="AE63" s="37"/>
      <c r="AF63" s="56">
        <f>SUM(Tableau3944374965418[[#This Row],[QA]]-Tableau2934384975429[[#This Row],[QA]]-Tableau29343849754292[[#This Row],[QA]]-Tableau1924364955407[[#This Row],[QA]])</f>
        <v>0</v>
      </c>
      <c r="AG63" s="56"/>
      <c r="AH63" s="57" t="e">
        <f t="shared" si="0"/>
        <v>#DIV/0!</v>
      </c>
      <c r="AI63" s="57"/>
      <c r="AJ63" s="55">
        <v>60</v>
      </c>
      <c r="AK63" s="37"/>
      <c r="AL63" s="60"/>
      <c r="AM63" s="60"/>
      <c r="AN63" s="60"/>
    </row>
    <row r="64" spans="1:40" s="61" customFormat="1" ht="15.75" thickBot="1" x14ac:dyDescent="0.3">
      <c r="A64" s="39">
        <v>61</v>
      </c>
      <c r="B64" s="37"/>
      <c r="C64" s="60"/>
      <c r="D64" s="60"/>
      <c r="E64" s="60"/>
      <c r="G64" s="55">
        <v>61</v>
      </c>
      <c r="H64" s="37"/>
      <c r="I64" s="56">
        <f>SUM(Tableau3944374965418[[#This Row],[QA]]-Tableau1924364955407[[#This Row],[QA]])</f>
        <v>0</v>
      </c>
      <c r="J64" s="56"/>
      <c r="K64" s="57" t="e">
        <f t="shared" si="2"/>
        <v>#DIV/0!</v>
      </c>
      <c r="M64" s="55">
        <v>61</v>
      </c>
      <c r="N64" s="37"/>
      <c r="O64" s="56">
        <v>0</v>
      </c>
      <c r="P64" s="56"/>
      <c r="Q64" s="57" t="e">
        <v>#DIV/0!</v>
      </c>
      <c r="S64" s="55">
        <v>60</v>
      </c>
      <c r="T64" s="37"/>
      <c r="U64" s="58"/>
      <c r="V64" s="58"/>
      <c r="W64" s="59"/>
      <c r="Y64" s="55">
        <v>61</v>
      </c>
      <c r="Z64" s="35"/>
      <c r="AA64" s="56"/>
      <c r="AB64" s="56"/>
      <c r="AC64" s="57"/>
      <c r="AD64" s="55">
        <v>61</v>
      </c>
      <c r="AE64" s="37"/>
      <c r="AF64" s="56">
        <f>SUM(Tableau3944374965418[[#This Row],[QA]]-Tableau2934384975429[[#This Row],[QA]]-Tableau29343849754292[[#This Row],[QA]]-Tableau1924364955407[[#This Row],[QA]])</f>
        <v>0</v>
      </c>
      <c r="AG64" s="56"/>
      <c r="AH64" s="57" t="e">
        <f t="shared" si="0"/>
        <v>#DIV/0!</v>
      </c>
      <c r="AI64" s="57"/>
      <c r="AJ64" s="55">
        <v>61</v>
      </c>
      <c r="AK64" s="36"/>
      <c r="AL64" s="112"/>
      <c r="AM64" s="112"/>
      <c r="AN64" s="112"/>
    </row>
    <row r="65" spans="1:40" ht="15.75" thickBot="1" x14ac:dyDescent="0.3">
      <c r="A65" s="39">
        <v>62</v>
      </c>
      <c r="B65" s="37"/>
      <c r="C65" s="62"/>
      <c r="D65" s="62"/>
      <c r="E65" s="63"/>
      <c r="G65" s="55">
        <v>62</v>
      </c>
      <c r="H65" s="37"/>
      <c r="I65" s="56">
        <f>SUM(Tableau3944374965418[[#This Row],[QA]]-Tableau1924364955407[[#This Row],[QA]])</f>
        <v>0</v>
      </c>
      <c r="J65" s="56"/>
      <c r="K65" s="57" t="e">
        <f t="shared" si="2"/>
        <v>#DIV/0!</v>
      </c>
      <c r="M65" s="55">
        <v>62</v>
      </c>
      <c r="N65" s="37"/>
      <c r="O65" s="56">
        <v>0</v>
      </c>
      <c r="P65" s="56"/>
      <c r="Q65" s="57" t="e">
        <v>#DIV/0!</v>
      </c>
      <c r="S65" s="55">
        <v>61</v>
      </c>
      <c r="T65" s="37"/>
      <c r="U65" s="58"/>
      <c r="V65" s="58"/>
      <c r="W65" s="59"/>
      <c r="Y65" s="55">
        <v>62</v>
      </c>
      <c r="Z65" s="35"/>
      <c r="AA65" s="56"/>
      <c r="AB65" s="56"/>
      <c r="AC65" s="57"/>
      <c r="AD65" s="55">
        <v>62</v>
      </c>
      <c r="AE65" s="37"/>
      <c r="AF65" s="56">
        <f>SUM(Tableau3944374965418[[#This Row],[QA]]-Tableau2934384975429[[#This Row],[QA]]-Tableau29343849754292[[#This Row],[QA]]-Tableau1924364955407[[#This Row],[QA]])</f>
        <v>0</v>
      </c>
      <c r="AG65" s="56"/>
      <c r="AH65" s="57" t="e">
        <f t="shared" si="0"/>
        <v>#DIV/0!</v>
      </c>
      <c r="AI65" s="57"/>
      <c r="AJ65" s="55">
        <v>62</v>
      </c>
      <c r="AK65" s="36"/>
      <c r="AL65" s="112"/>
      <c r="AM65" s="112"/>
      <c r="AN65" s="112"/>
    </row>
    <row r="66" spans="1:40" ht="15.75" thickBot="1" x14ac:dyDescent="0.3">
      <c r="A66" s="39">
        <v>63</v>
      </c>
      <c r="B66" s="37"/>
      <c r="C66" s="60"/>
      <c r="D66" s="60"/>
      <c r="E66" s="60"/>
      <c r="G66" s="55">
        <v>63</v>
      </c>
      <c r="H66" s="37"/>
      <c r="I66" s="56">
        <f>SUM(Tableau3944374965418[[#This Row],[QA]]-Tableau1924364955407[[#This Row],[QA]])</f>
        <v>0</v>
      </c>
      <c r="J66" s="56"/>
      <c r="K66" s="57" t="e">
        <f t="shared" si="2"/>
        <v>#DIV/0!</v>
      </c>
      <c r="M66" s="55">
        <v>63</v>
      </c>
      <c r="N66" s="37"/>
      <c r="O66" s="56">
        <v>0</v>
      </c>
      <c r="P66" s="56"/>
      <c r="Q66" s="57" t="e">
        <v>#DIV/0!</v>
      </c>
      <c r="S66" s="55">
        <v>62</v>
      </c>
      <c r="T66" s="37"/>
      <c r="U66" s="58"/>
      <c r="V66" s="58"/>
      <c r="W66" s="59"/>
      <c r="Y66" s="55">
        <v>63</v>
      </c>
      <c r="Z66" s="35"/>
      <c r="AA66" s="56"/>
      <c r="AB66" s="56"/>
      <c r="AC66" s="57"/>
      <c r="AD66" s="55">
        <v>63</v>
      </c>
      <c r="AE66" s="37"/>
      <c r="AF66" s="56">
        <f>SUM(Tableau3944374965418[[#This Row],[QA]]-Tableau2934384975429[[#This Row],[QA]]-Tableau29343849754292[[#This Row],[QA]]-Tableau1924364955407[[#This Row],[QA]])</f>
        <v>0</v>
      </c>
      <c r="AG66" s="56"/>
      <c r="AH66" s="57" t="e">
        <f t="shared" si="0"/>
        <v>#DIV/0!</v>
      </c>
      <c r="AI66" s="57"/>
      <c r="AJ66" s="55">
        <v>63</v>
      </c>
      <c r="AK66" s="36"/>
      <c r="AL66" s="112"/>
      <c r="AM66" s="112"/>
      <c r="AN66" s="112"/>
    </row>
    <row r="67" spans="1:40" ht="15.75" thickBot="1" x14ac:dyDescent="0.3">
      <c r="A67" s="39">
        <v>64</v>
      </c>
      <c r="B67" s="37"/>
      <c r="C67" s="60"/>
      <c r="D67" s="60"/>
      <c r="E67" s="60"/>
      <c r="G67" s="55">
        <v>64</v>
      </c>
      <c r="H67" s="37"/>
      <c r="I67" s="56">
        <f>SUM(Tableau3944374965418[[#This Row],[QA]]-Tableau1924364955407[[#This Row],[QA]])</f>
        <v>0</v>
      </c>
      <c r="J67" s="56"/>
      <c r="K67" s="57" t="e">
        <f t="shared" si="2"/>
        <v>#DIV/0!</v>
      </c>
      <c r="M67" s="55">
        <v>64</v>
      </c>
      <c r="N67" s="37"/>
      <c r="O67" s="56">
        <v>0</v>
      </c>
      <c r="P67" s="56"/>
      <c r="Q67" s="57" t="e">
        <v>#DIV/0!</v>
      </c>
      <c r="S67" s="55">
        <v>63</v>
      </c>
      <c r="T67" s="37"/>
      <c r="U67" s="58"/>
      <c r="V67" s="58"/>
      <c r="W67" s="59"/>
      <c r="Y67" s="55">
        <v>64</v>
      </c>
      <c r="Z67" s="35"/>
      <c r="AA67" s="56"/>
      <c r="AB67" s="56"/>
      <c r="AC67" s="57"/>
      <c r="AD67" s="55">
        <v>64</v>
      </c>
      <c r="AE67" s="37"/>
      <c r="AF67" s="56">
        <f>SUM(Tableau3944374965418[[#This Row],[QA]]-Tableau2934384975429[[#This Row],[QA]]-Tableau29343849754292[[#This Row],[QA]]-Tableau1924364955407[[#This Row],[QA]])</f>
        <v>0</v>
      </c>
      <c r="AG67" s="56"/>
      <c r="AH67" s="57" t="e">
        <f t="shared" si="0"/>
        <v>#DIV/0!</v>
      </c>
      <c r="AI67" s="57"/>
      <c r="AJ67" s="55">
        <v>64</v>
      </c>
      <c r="AK67" s="36"/>
      <c r="AL67" s="112"/>
      <c r="AM67" s="112"/>
      <c r="AN67" s="112"/>
    </row>
    <row r="68" spans="1:40" ht="15.75" thickBot="1" x14ac:dyDescent="0.3">
      <c r="A68" s="39">
        <v>65</v>
      </c>
      <c r="B68" s="37"/>
      <c r="C68" s="60"/>
      <c r="D68" s="60"/>
      <c r="E68" s="60"/>
      <c r="G68" s="55">
        <v>65</v>
      </c>
      <c r="H68" s="37"/>
      <c r="I68" s="56">
        <f>SUM(Tableau3944374965418[[#This Row],[QA]]-Tableau1924364955407[[#This Row],[QA]])</f>
        <v>0</v>
      </c>
      <c r="J68" s="56"/>
      <c r="K68" s="57" t="e">
        <f t="shared" si="2"/>
        <v>#DIV/0!</v>
      </c>
      <c r="M68" s="55">
        <v>65</v>
      </c>
      <c r="N68" s="37"/>
      <c r="O68" s="56">
        <v>0</v>
      </c>
      <c r="P68" s="56"/>
      <c r="Q68" s="57" t="e">
        <v>#DIV/0!</v>
      </c>
      <c r="S68" s="55">
        <v>64</v>
      </c>
      <c r="T68" s="35"/>
      <c r="U68" s="56"/>
      <c r="V68" s="56"/>
      <c r="W68" s="57"/>
      <c r="Y68" s="55">
        <v>65</v>
      </c>
      <c r="Z68" s="35"/>
      <c r="AA68" s="56"/>
      <c r="AB68" s="56"/>
      <c r="AC68" s="57"/>
      <c r="AD68" s="55">
        <v>65</v>
      </c>
      <c r="AE68" s="37"/>
      <c r="AF68" s="56">
        <f>SUM(Tableau3944374965418[[#This Row],[QA]]-Tableau2934384975429[[#This Row],[QA]]-Tableau29343849754292[[#This Row],[QA]]-Tableau1924364955407[[#This Row],[QA]])</f>
        <v>0</v>
      </c>
      <c r="AG68" s="56"/>
      <c r="AH68" s="57" t="e">
        <f t="shared" si="0"/>
        <v>#DIV/0!</v>
      </c>
      <c r="AI68" s="57"/>
      <c r="AJ68" s="55">
        <v>65</v>
      </c>
      <c r="AK68" s="36"/>
      <c r="AL68" s="112"/>
      <c r="AM68" s="112"/>
      <c r="AN68" s="112"/>
    </row>
    <row r="69" spans="1:40" s="64" customFormat="1" x14ac:dyDescent="0.25">
      <c r="A69" s="56"/>
      <c r="B69" s="49"/>
      <c r="C69" s="65"/>
      <c r="D69" s="65"/>
      <c r="E69" s="66"/>
      <c r="G69" s="55"/>
      <c r="H69" s="35"/>
      <c r="I69" s="56"/>
      <c r="J69" s="56"/>
      <c r="K69" s="57"/>
      <c r="M69" s="55"/>
      <c r="N69" s="35"/>
      <c r="O69" s="56"/>
      <c r="P69" s="56"/>
      <c r="Q69" s="57"/>
      <c r="S69" s="55"/>
      <c r="T69" s="35"/>
      <c r="U69" s="56"/>
      <c r="V69" s="56"/>
      <c r="W69" s="57"/>
      <c r="Y69" s="55"/>
      <c r="Z69" s="35"/>
      <c r="AA69" s="56"/>
      <c r="AB69" s="56"/>
      <c r="AC69" s="57"/>
      <c r="AD69" s="57"/>
      <c r="AE69" s="57"/>
      <c r="AF69" s="57"/>
      <c r="AG69" s="57"/>
      <c r="AH69" s="57"/>
      <c r="AI69" s="57"/>
      <c r="AJ69" s="56"/>
      <c r="AK69" s="49"/>
      <c r="AL69" s="98"/>
      <c r="AM69" s="98"/>
      <c r="AN69" s="99"/>
    </row>
    <row r="70" spans="1:40" x14ac:dyDescent="0.25">
      <c r="G70" s="55"/>
      <c r="H70" s="35"/>
      <c r="I70" s="56"/>
      <c r="J70" s="56"/>
      <c r="M70" s="55"/>
      <c r="N70" s="35"/>
      <c r="O70" s="56"/>
      <c r="P70" s="56"/>
      <c r="S70" s="55"/>
      <c r="T70" s="35"/>
      <c r="U70" s="56"/>
      <c r="V70" s="56"/>
      <c r="W70" s="57"/>
      <c r="Y70" s="55"/>
      <c r="Z70" s="35"/>
      <c r="AA70" s="56"/>
      <c r="AB70" s="56"/>
      <c r="AC70" s="57"/>
      <c r="AD70" s="57"/>
      <c r="AE70" s="57"/>
      <c r="AF70" s="57"/>
      <c r="AG70" s="57"/>
      <c r="AH70" s="57"/>
      <c r="AI70" s="57"/>
    </row>
    <row r="71" spans="1:40" x14ac:dyDescent="0.25">
      <c r="B71" s="49" t="s">
        <v>23</v>
      </c>
      <c r="C71" s="65">
        <f>SUM(C4:C70)</f>
        <v>41190</v>
      </c>
      <c r="D71" s="65">
        <f>SUM(D4:D70)</f>
        <v>243</v>
      </c>
      <c r="E71" s="66">
        <f>SUM(C71/D71)</f>
        <v>169.50617283950618</v>
      </c>
      <c r="G71" s="55"/>
      <c r="H71" s="49" t="s">
        <v>23</v>
      </c>
      <c r="I71" s="65">
        <f>SUM(I4:I70)</f>
        <v>111667</v>
      </c>
      <c r="J71" s="65">
        <f>SUM(J4:J70)</f>
        <v>645</v>
      </c>
      <c r="K71" s="66">
        <f>SUM(I71/J71)</f>
        <v>173.12713178294572</v>
      </c>
      <c r="M71" s="55"/>
      <c r="N71" s="49" t="s">
        <v>23</v>
      </c>
      <c r="O71" s="65">
        <f>SUM(O4:O70)</f>
        <v>100819</v>
      </c>
      <c r="P71" s="65">
        <f>SUM(P4:P70)</f>
        <v>567</v>
      </c>
      <c r="Q71" s="66">
        <f>SUM(O71/P71)</f>
        <v>177.81128747795415</v>
      </c>
      <c r="S71" s="55"/>
      <c r="T71" s="35"/>
      <c r="U71" s="56"/>
      <c r="V71" s="56"/>
      <c r="W71" s="57"/>
      <c r="Y71" s="55"/>
      <c r="Z71" s="35"/>
      <c r="AA71" s="56"/>
      <c r="AB71" s="56"/>
      <c r="AC71" s="57"/>
      <c r="AD71" s="57"/>
      <c r="AE71" s="57"/>
      <c r="AF71" s="57"/>
      <c r="AG71" s="57"/>
      <c r="AH71" s="57"/>
      <c r="AI71" s="57"/>
      <c r="AK71" s="49" t="s">
        <v>23</v>
      </c>
      <c r="AL71" s="100">
        <f>SUM(AL4:AL68)</f>
        <v>382643</v>
      </c>
      <c r="AM71" s="100">
        <f>SUM(AM4:AM68)</f>
        <v>2184</v>
      </c>
      <c r="AN71" s="99">
        <f>SUM(AL71/AM71)</f>
        <v>175.20283882783883</v>
      </c>
    </row>
    <row r="72" spans="1:40" x14ac:dyDescent="0.25">
      <c r="G72" s="55"/>
      <c r="H72" s="35"/>
      <c r="I72" s="56"/>
      <c r="J72" s="56"/>
      <c r="M72" s="55"/>
      <c r="N72" s="35"/>
      <c r="O72" s="56"/>
      <c r="P72" s="56"/>
      <c r="S72" s="55"/>
      <c r="T72" s="35"/>
      <c r="U72" s="56"/>
      <c r="V72" s="56"/>
      <c r="W72" s="57"/>
      <c r="Y72" s="55"/>
      <c r="Z72" s="35"/>
      <c r="AA72" s="56"/>
      <c r="AB72" s="56"/>
      <c r="AC72" s="57"/>
      <c r="AI72" s="57"/>
    </row>
    <row r="73" spans="1:40" s="61" customFormat="1" x14ac:dyDescent="0.25">
      <c r="A73" s="56"/>
      <c r="B73" s="49"/>
      <c r="C73" s="56"/>
      <c r="D73" s="56"/>
      <c r="E73" s="66"/>
      <c r="G73" s="49"/>
      <c r="H73" s="49"/>
      <c r="I73" s="49"/>
      <c r="J73" s="49"/>
      <c r="K73" s="57"/>
      <c r="M73" s="49"/>
      <c r="N73" s="49"/>
      <c r="O73" s="49"/>
      <c r="P73" s="49"/>
      <c r="Q73" s="57"/>
      <c r="S73" s="55"/>
      <c r="T73" s="35"/>
      <c r="U73" s="56"/>
      <c r="V73" s="56"/>
      <c r="W73" s="57"/>
      <c r="X73" s="49"/>
      <c r="Y73" s="49"/>
      <c r="Z73" s="49"/>
      <c r="AA73" s="49"/>
      <c r="AB73" s="49"/>
      <c r="AC73" s="49"/>
      <c r="AI73" s="49"/>
      <c r="AJ73" s="56"/>
      <c r="AK73" s="49"/>
      <c r="AL73" s="98"/>
      <c r="AM73" s="98"/>
      <c r="AN73" s="99"/>
    </row>
    <row r="74" spans="1:40" x14ac:dyDescent="0.25">
      <c r="X74" s="61"/>
      <c r="Y74" s="61"/>
      <c r="Z74" s="61"/>
      <c r="AA74" s="61"/>
      <c r="AB74" s="61"/>
      <c r="AC74" s="61"/>
      <c r="AD74" s="66"/>
      <c r="AE74" s="66"/>
      <c r="AF74" s="66"/>
      <c r="AG74" s="66"/>
      <c r="AH74" s="66"/>
      <c r="AI74" s="61"/>
    </row>
    <row r="75" spans="1:40" x14ac:dyDescent="0.25">
      <c r="H75" s="61"/>
      <c r="I75" s="61"/>
      <c r="J75" s="61"/>
      <c r="K75" s="61"/>
      <c r="N75" s="61"/>
      <c r="O75" s="61"/>
      <c r="P75" s="61"/>
      <c r="Q75" s="61"/>
      <c r="Y75" s="61"/>
      <c r="Z75" s="49" t="s">
        <v>23</v>
      </c>
      <c r="AA75" s="65">
        <f>SUM(AA4:AA72)</f>
        <v>0</v>
      </c>
      <c r="AB75" s="65">
        <f>SUM(AB4:AB72)</f>
        <v>0</v>
      </c>
      <c r="AC75" s="66" t="e">
        <f>SUM(AA75/AB75)</f>
        <v>#DIV/0!</v>
      </c>
      <c r="AI75" s="66"/>
    </row>
    <row r="76" spans="1:40" s="61" customFormat="1" ht="13.9" customHeight="1" x14ac:dyDescent="0.25">
      <c r="A76" s="56"/>
      <c r="B76" s="49"/>
      <c r="C76" s="56"/>
      <c r="D76" s="56"/>
      <c r="E76" s="66"/>
      <c r="G76" s="49"/>
      <c r="H76" s="49"/>
      <c r="I76" s="49"/>
      <c r="J76" s="49"/>
      <c r="K76" s="57"/>
      <c r="M76" s="49"/>
      <c r="N76" s="49"/>
      <c r="O76" s="49"/>
      <c r="P76" s="49"/>
      <c r="Q76" s="57"/>
      <c r="T76" s="49" t="s">
        <v>23</v>
      </c>
      <c r="U76" s="65">
        <f>SUM(U4:U73)</f>
        <v>0</v>
      </c>
      <c r="V76" s="65">
        <f>SUM(V4:V73)</f>
        <v>0</v>
      </c>
      <c r="W76" s="66" t="e">
        <f>SUM(U76/V76)</f>
        <v>#DIV/0!</v>
      </c>
      <c r="Y76" s="49"/>
      <c r="Z76" s="49"/>
      <c r="AA76" s="49"/>
      <c r="AB76" s="49"/>
      <c r="AC76" s="49"/>
      <c r="AI76" s="49"/>
      <c r="AJ76" s="56"/>
      <c r="AK76" s="49"/>
      <c r="AL76" s="98"/>
      <c r="AM76" s="98"/>
      <c r="AN76" s="99"/>
    </row>
    <row r="77" spans="1:40" s="61" customFormat="1" x14ac:dyDescent="0.25">
      <c r="A77" s="56"/>
      <c r="B77" s="49"/>
      <c r="C77" s="56"/>
      <c r="D77" s="56"/>
      <c r="E77" s="66"/>
      <c r="G77" s="49"/>
      <c r="H77" s="49"/>
      <c r="I77" s="49"/>
      <c r="J77" s="49"/>
      <c r="K77" s="57"/>
      <c r="M77" s="49"/>
      <c r="N77" s="49"/>
      <c r="O77" s="49"/>
      <c r="P77" s="49"/>
      <c r="Q77" s="57"/>
      <c r="X77" s="49"/>
      <c r="AJ77" s="56"/>
      <c r="AK77" s="49"/>
      <c r="AL77" s="98"/>
      <c r="AM77" s="98"/>
      <c r="AN77" s="99"/>
    </row>
    <row r="78" spans="1:40" s="61" customFormat="1" x14ac:dyDescent="0.25">
      <c r="A78" s="56"/>
      <c r="B78" s="49"/>
      <c r="C78" s="56"/>
      <c r="D78" s="56"/>
      <c r="E78" s="66"/>
      <c r="G78" s="49"/>
      <c r="H78" s="49"/>
      <c r="I78" s="49"/>
      <c r="J78" s="49"/>
      <c r="K78" s="57"/>
      <c r="M78" s="49"/>
      <c r="N78" s="49"/>
      <c r="O78" s="49"/>
      <c r="P78" s="49"/>
      <c r="Q78" s="57"/>
      <c r="AJ78" s="56"/>
      <c r="AK78" s="49"/>
      <c r="AL78" s="98"/>
      <c r="AM78" s="98"/>
      <c r="AN78" s="99"/>
    </row>
    <row r="79" spans="1:40" x14ac:dyDescent="0.25"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</row>
    <row r="80" spans="1:40" s="61" customFormat="1" x14ac:dyDescent="0.25">
      <c r="A80" s="56"/>
      <c r="B80" s="49"/>
      <c r="C80" s="56"/>
      <c r="D80" s="67"/>
      <c r="E80" s="66"/>
      <c r="G80" s="49"/>
      <c r="H80" s="49"/>
      <c r="I80" s="49"/>
      <c r="J80" s="49"/>
      <c r="K80" s="57"/>
      <c r="M80" s="49"/>
      <c r="N80" s="49"/>
      <c r="O80" s="49"/>
      <c r="P80" s="49"/>
      <c r="Q80" s="57"/>
      <c r="S80" s="49"/>
      <c r="T80" s="49"/>
      <c r="U80" s="49"/>
      <c r="V80" s="49"/>
      <c r="W80" s="49"/>
      <c r="AD80" s="49"/>
      <c r="AE80" s="49"/>
      <c r="AF80" s="49"/>
      <c r="AG80" s="49"/>
      <c r="AH80" s="49"/>
      <c r="AJ80" s="56"/>
      <c r="AK80" s="49"/>
      <c r="AL80" s="98"/>
      <c r="AM80" s="98"/>
      <c r="AN80" s="99"/>
    </row>
    <row r="81" spans="1:40" s="61" customFormat="1" x14ac:dyDescent="0.25">
      <c r="A81" s="56"/>
      <c r="B81" s="49"/>
      <c r="C81" s="56"/>
      <c r="D81" s="56"/>
      <c r="E81" s="66"/>
      <c r="G81" s="49"/>
      <c r="H81" s="49"/>
      <c r="I81" s="49"/>
      <c r="J81" s="49"/>
      <c r="K81" s="57"/>
      <c r="M81" s="49"/>
      <c r="N81" s="49"/>
      <c r="O81" s="49"/>
      <c r="P81" s="49"/>
      <c r="Q81" s="57"/>
      <c r="S81" s="49"/>
      <c r="T81" s="49"/>
      <c r="U81" s="49"/>
      <c r="V81" s="49"/>
      <c r="W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56"/>
      <c r="AK81" s="49"/>
      <c r="AL81" s="98"/>
      <c r="AM81" s="98"/>
      <c r="AN81" s="99"/>
    </row>
    <row r="82" spans="1:40" s="61" customFormat="1" x14ac:dyDescent="0.25">
      <c r="A82" s="56"/>
      <c r="B82" s="49"/>
      <c r="C82" s="56"/>
      <c r="D82" s="56"/>
      <c r="E82" s="66"/>
      <c r="G82" s="49"/>
      <c r="H82" s="49"/>
      <c r="I82" s="49"/>
      <c r="J82" s="49"/>
      <c r="K82" s="57"/>
      <c r="M82" s="49"/>
      <c r="N82" s="49"/>
      <c r="O82" s="49"/>
      <c r="P82" s="49"/>
      <c r="Q82" s="57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56"/>
      <c r="AK82" s="49"/>
      <c r="AL82" s="98"/>
      <c r="AM82" s="98"/>
      <c r="AN82" s="99"/>
    </row>
    <row r="83" spans="1:40" s="61" customFormat="1" x14ac:dyDescent="0.25">
      <c r="A83" s="56"/>
      <c r="B83" s="49"/>
      <c r="C83" s="56"/>
      <c r="D83" s="56"/>
      <c r="E83" s="66"/>
      <c r="G83" s="49"/>
      <c r="H83" s="49"/>
      <c r="I83" s="49"/>
      <c r="J83" s="49"/>
      <c r="K83" s="57"/>
      <c r="M83" s="49"/>
      <c r="N83" s="49"/>
      <c r="O83" s="49"/>
      <c r="P83" s="49"/>
      <c r="Q83" s="57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56"/>
      <c r="AK83" s="49"/>
      <c r="AL83" s="98"/>
      <c r="AM83" s="98"/>
      <c r="AN83" s="99"/>
    </row>
    <row r="96" spans="1:40" x14ac:dyDescent="0.25">
      <c r="F96" s="68"/>
    </row>
  </sheetData>
  <mergeCells count="8">
    <mergeCell ref="A1:AN1"/>
    <mergeCell ref="AJ2:AN2"/>
    <mergeCell ref="A2:E2"/>
    <mergeCell ref="G2:K2"/>
    <mergeCell ref="Y2:AC2"/>
    <mergeCell ref="S2:W2"/>
    <mergeCell ref="M2:Q2"/>
    <mergeCell ref="AD2:AH2"/>
  </mergeCells>
  <phoneticPr fontId="6" type="noConversion"/>
  <conditionalFormatting sqref="K2 K76:K65532 AC70:AC72 AD69:AH71 AC75 AI75 AD74:AH74 AH4:AI43 AI44:AI72 AH44:AH68 Q4:Q74 K4:K74 E5:E65532">
    <cfRule type="cellIs" dxfId="16" priority="4" stopIfTrue="1" operator="greaterThanOrEqual">
      <formula>200</formula>
    </cfRule>
  </conditionalFormatting>
  <conditionalFormatting sqref="Q2 AN2 AC4:AC69 AN70:AN65530 Q76:Q65532">
    <cfRule type="cellIs" dxfId="15" priority="11" stopIfTrue="1" operator="greaterThanOrEqual">
      <formula>200</formula>
    </cfRule>
  </conditionalFormatting>
  <conditionalFormatting sqref="W2">
    <cfRule type="cellIs" dxfId="14" priority="9" stopIfTrue="1" operator="greaterThanOrEqual">
      <formula>200</formula>
    </cfRule>
  </conditionalFormatting>
  <conditionalFormatting sqref="W4:W73">
    <cfRule type="cellIs" dxfId="13" priority="6" stopIfTrue="1" operator="greaterThanOrEqual">
      <formula>200</formula>
    </cfRule>
  </conditionalFormatting>
  <conditionalFormatting sqref="W76">
    <cfRule type="cellIs" dxfId="12" priority="7" stopIfTrue="1" operator="greaterThanOrEqual">
      <formula>200</formula>
    </cfRule>
  </conditionalFormatting>
  <conditionalFormatting sqref="AC2 AI2">
    <cfRule type="cellIs" dxfId="11" priority="10" stopIfTrue="1" operator="greaterThanOrEqual">
      <formula>200</formula>
    </cfRule>
  </conditionalFormatting>
  <conditionalFormatting sqref="AN55:AN68">
    <cfRule type="cellIs" dxfId="10" priority="1" stopIfTrue="1" operator="greaterThanOrEqual">
      <formula>200</formula>
    </cfRule>
  </conditionalFormatting>
  <hyperlinks>
    <hyperlink ref="B52" r:id="rId1" display="https://bowling.lexerbowling.com/bowlingdemeyrin/ligueinternationale2023-2024-27/pl063.htm" xr:uid="{B8DE71EA-23E2-416F-BD59-BEE1EF1AD41D}"/>
    <hyperlink ref="B4" r:id="rId2" display="https://bowling.lexerbowling.com/bowlingdemeyrin/ligueinternationale2023-2024-27/pl00B.htm" xr:uid="{5C2EFB24-79B4-454C-A7EF-50BF2A2E039C}"/>
    <hyperlink ref="B34" r:id="rId3" display="https://bowling.lexerbowling.com/bowlingdemeyrin/ligueinternationale2023-2024-27/pl03F.htm" xr:uid="{D87C704D-2756-4408-B20B-561DED4DE7D4}"/>
    <hyperlink ref="B30" r:id="rId4" display="https://bowling.lexerbowling.com/bowlingdemeyrin/ligueinternationale2023-2024-27/pl039.htm" xr:uid="{7EF71303-F5B2-495A-A172-F6ED6772338C}"/>
    <hyperlink ref="B8" r:id="rId5" display="https://bowling.lexerbowling.com/bowlingdemeyrin/ligueinternationale2023-2024-27/pl011.htm" xr:uid="{272A81C4-9017-4ACE-88A3-2943C42528C9}"/>
    <hyperlink ref="B31" r:id="rId6" display="https://bowling.lexerbowling.com/bowlingdemeyrin/ligueinternationale2023-2024-27/pl03A.htm" xr:uid="{C7F71349-74EA-4025-BB12-6CE5A3C0234E}"/>
    <hyperlink ref="B22" r:id="rId7" display="https://bowling.lexerbowling.com/bowlingdemeyrin/ligueinternationale2023-2024-27/pl06F.htm" xr:uid="{F9DFAD45-DE97-4ED1-8A1B-5DAE02389641}"/>
    <hyperlink ref="B54" r:id="rId8" display="https://bowling.lexerbowling.com/bowlingdemeyrin/ligueinternationale2023-2024-27/pl069.htm" xr:uid="{88BA12A8-C2FE-44D3-A40A-E97F76F03F30}"/>
    <hyperlink ref="B36" r:id="rId9" display="https://bowling.lexerbowling.com/bowlingdemeyrin/ligueinternationale2023-2024-27/pl048.htm" xr:uid="{BA19CEB7-A201-48D8-BC70-32222D5E18CF}"/>
    <hyperlink ref="B17" r:id="rId10" display="https://bowling.lexerbowling.com/bowlingdemeyrin/ligueinternationale2023-2024-27/pl01E.htm" xr:uid="{9279D6AA-8750-4EE1-B986-D8319C985897}"/>
    <hyperlink ref="B47" r:id="rId11" display="https://bowling.lexerbowling.com/bowlingdemeyrin/ligueinternationale2023-2024-27/pl08D.htm" xr:uid="{02963A21-AADC-4FAA-BD81-1C0148DCED50}"/>
    <hyperlink ref="B28" r:id="rId12" display="https://bowling.lexerbowling.com/bowlingdemeyrin/ligueinternationale2023-2024-27/pl030.htm" xr:uid="{AD1B95C6-7829-4FC7-9A48-0EE3418CE564}"/>
    <hyperlink ref="B43" r:id="rId13" display="https://bowling.lexerbowling.com/bowlingdemeyrin/ligueinternationale2023-2024-27/pl04F.htm" xr:uid="{A17106A9-B1FC-491B-8830-B7133D68E3C9}"/>
    <hyperlink ref="B39" r:id="rId14" display="https://bowling.lexerbowling.com/bowlingdemeyrin/ligueinternationale2023-2024-27/pl007.htm" xr:uid="{1B55F5C8-63A2-4F4D-8DB3-93DA06574CC3}"/>
    <hyperlink ref="B13" r:id="rId15" display="https://bowling.lexerbowling.com/bowlingdemeyrin/ligueinternationale2023-2024-27/pl018.htm" xr:uid="{E7BD17BD-AF00-44C8-B5B2-94C30485A40A}"/>
    <hyperlink ref="B35" r:id="rId16" display="https://bowling.lexerbowling.com/bowlingdemeyrin/ligueinternationale2023-2024-27/pl047.htm" xr:uid="{381946DE-BB75-434B-8403-08827493A46D}"/>
    <hyperlink ref="B25" r:id="rId17" display="https://bowling.lexerbowling.com/bowlingdemeyrin/ligueinternationale2023-2024-27/pl02C.htm" xr:uid="{90452770-0AF2-46DB-9EC6-13CD4759A3BA}"/>
    <hyperlink ref="B5" r:id="rId18" display="https://bowling.lexerbowling.com/bowlingdemeyrin/ligueinternationale2023-2024-27/pl00C.htm" xr:uid="{281F42B1-6A77-446A-99DC-87367F408A6B}"/>
    <hyperlink ref="B45" r:id="rId19" display="https://bowling.lexerbowling.com/bowlingdemeyrin/ligueinternationale2023-2024-27/pl054.htm" xr:uid="{05FCF069-D689-4057-9916-1C862B23710B}"/>
    <hyperlink ref="B50" r:id="rId20" display="https://bowling.lexerbowling.com/bowlingdemeyrin/ligueinternationale2023-2024-27/pl061.htm" xr:uid="{E2C76A36-FB31-4E68-A270-2AF7C17996C2}"/>
    <hyperlink ref="B21" r:id="rId21" display="https://bowling.lexerbowling.com/bowlingdemeyrin/ligueinternationale2023-2024-27/pl024.htm" xr:uid="{178183DB-9F9A-4B86-B908-5275ECCEA278}"/>
    <hyperlink ref="B51" r:id="rId22" display="https://bowling.lexerbowling.com/bowlingdemeyrin/ligueinternationale2023-2024-27/pl062.htm" xr:uid="{81B90078-7302-4C3F-A996-25C8F55DE542}"/>
    <hyperlink ref="B16" r:id="rId23" display="https://bowling.lexerbowling.com/bowlingdemeyrin/ligueinternationale2023-2024-27/pl091.htm" xr:uid="{AD354963-378A-4525-A21F-02E47F36CF91}"/>
    <hyperlink ref="B12" r:id="rId24" display="https://bowling.lexerbowling.com/bowlingdemeyrin/ligueinternationale2023-2024-27/pl07C.htm" xr:uid="{D4CC6D83-349A-4B9E-87E3-A1A59FC57106}"/>
    <hyperlink ref="B14" r:id="rId25" display="https://bowling.lexerbowling.com/bowlingdemeyrin/ligueinternationale2023-2024-27/pl019.htm" xr:uid="{D765747C-60C4-4D92-B0A3-CF803D52783C}"/>
    <hyperlink ref="B18" r:id="rId26" display="https://bowling.lexerbowling.com/bowlingdemeyrin/ligueinternationale2023-2024-27/pl074.htm" xr:uid="{C28E08EF-CFB3-41F0-B613-D5B685DCEBE6}"/>
    <hyperlink ref="B24" r:id="rId27" display="https://bowling.lexerbowling.com/bowlingdemeyrin/ligueinternationale2023-2024-27/pl077.htm" xr:uid="{D1139367-DC51-4876-B2B9-F40BA016A184}"/>
    <hyperlink ref="B19" r:id="rId28" display="https://bowling.lexerbowling.com/bowlingdemeyrin/ligueinternationale2023-2024-27/pl021.htm" xr:uid="{00AFC604-5F17-45B6-954C-231B022E81DB}"/>
    <hyperlink ref="B32" r:id="rId29" display="https://bowling.lexerbowling.com/bowlingdemeyrin/ligueinternationale2023-2024-27/pl03B.htm" xr:uid="{D069AF57-017C-488A-84C6-6CBD360AB7C2}"/>
    <hyperlink ref="B10" r:id="rId30" display="https://bowling.lexerbowling.com/bowlingdemeyrin/ligueinternationale2023-2024-27/pl070.htm" xr:uid="{99FFDFA1-3057-47D8-917B-C26A4697276C}"/>
    <hyperlink ref="B27" r:id="rId31" display="https://bowling.lexerbowling.com/bowlingdemeyrin/ligueinternationale2023-2024-27/pl02E.htm" xr:uid="{48FFFA42-9010-4203-87F4-96A52B425CB7}"/>
    <hyperlink ref="B33" r:id="rId32" display="https://bowling.lexerbowling.com/bowlingdemeyrin/ligueinternationale2023-2024-27/pl03E.htm" xr:uid="{5F79A7D0-E4F8-47D1-B535-C36E3D8BE1E0}"/>
    <hyperlink ref="B37" r:id="rId33" display="https://bowling.lexerbowling.com/bowlingdemeyrin/ligueinternationale2023-2024-27/pl049.htm" xr:uid="{A1E0AA9A-F3F9-4FD6-A6EC-7F39E7589AB5}"/>
    <hyperlink ref="B26" r:id="rId34" display="https://bowling.lexerbowling.com/bowlingdemeyrin/ligueinternationale2023-2024-27/pl06E.htm" xr:uid="{017F84FA-964E-4E7A-91ED-3A955F9A57E2}"/>
    <hyperlink ref="B15" r:id="rId35" display="https://bowling.lexerbowling.com/bowlingdemeyrin/ligueinternationale2023-2024-27/pl01A.htm" xr:uid="{35BA8409-6DF7-4AC0-8C87-AA1E0AF02964}"/>
    <hyperlink ref="B46" r:id="rId36" display="https://bowling.lexerbowling.com/bowlingdemeyrin/ligueinternationale2023-2024-27/pl071.htm" xr:uid="{F1B7B8EE-CCB2-4334-BF9C-B4DB8114AA84}"/>
    <hyperlink ref="B48" r:id="rId37" display="https://bowling.lexerbowling.com/bowlingdemeyrin/ligueinternationale2023-2024-27/pl05D.htm" xr:uid="{6402CC51-1A40-43CE-B162-54A71A3B5AA7}"/>
    <hyperlink ref="B20" r:id="rId38" display="https://bowling.lexerbowling.com/bowlingdemeyrin/ligueinternationale2023-2024-27/pl022.htm" xr:uid="{F78CB921-230C-44E2-8144-98E6220DA77C}"/>
    <hyperlink ref="B41" r:id="rId39" display="https://bowling.lexerbowling.com/bowlingdemeyrin/ligueinternationale2023-2024-27/pl009.htm" xr:uid="{8F16103D-9CD2-4724-A4EF-612F03DE8058}"/>
    <hyperlink ref="B11" r:id="rId40" display="https://bowling.lexerbowling.com/bowlingdemeyrin/ligueinternationale2023-2024-27/pl090.htm" xr:uid="{7D643990-F09F-4114-8FE2-4DA2479DC947}"/>
    <hyperlink ref="N8" r:id="rId41" display="https://bowling.lexerbowling.com/bowlingdemeyrin/ligueinternationale2023-2024-27/pl011.htm" xr:uid="{906CF299-625B-437B-903D-290CCA04D639}"/>
    <hyperlink ref="N31" r:id="rId42" display="https://bowling.lexerbowling.com/bowlingdemeyrin/ligueinternationale2023-2024-27/pl03A.htm" xr:uid="{CB7C50F6-650E-480C-86EB-C2F85E6A4EF8}"/>
    <hyperlink ref="N22" r:id="rId43" display="https://bowling.lexerbowling.com/bowlingdemeyrin/ligueinternationale2023-2024-27/pl06F.htm" xr:uid="{1DB15F18-2855-40D4-8271-63034EFE8350}"/>
    <hyperlink ref="N13" r:id="rId44" display="https://bowling.lexerbowling.com/bowlingdemeyrin/ligueinternationale2023-2024-27/pl018.htm" xr:uid="{D4B9C959-1E18-4E4F-A2BF-B32B8DDAB084}"/>
    <hyperlink ref="N36" r:id="rId45" display="https://bowling.lexerbowling.com/bowlingdemeyrin/ligueinternationale2023-2024-27/pl048.htm" xr:uid="{7014A5F2-D91D-4C89-BCC3-87BA5E3836AD}"/>
    <hyperlink ref="N54" r:id="rId46" display="https://bowling.lexerbowling.com/bowlingdemeyrin/ligueinternationale2023-2024-27/pl069.htm" xr:uid="{BD04FE3D-0832-43EC-BFFF-B417525A4BF6}"/>
    <hyperlink ref="N17" r:id="rId47" display="https://bowling.lexerbowling.com/bowlingdemeyrin/ligueinternationale2023-2024-27/pl01E.htm" xr:uid="{C3052219-BD07-40F0-886D-894062DEFA4D}"/>
    <hyperlink ref="N47" r:id="rId48" display="https://bowling.lexerbowling.com/bowlingdemeyrin/ligueinternationale2023-2024-27/pl08D.htm" xr:uid="{0B77079F-F587-4065-A75B-31B6385879A3}"/>
    <hyperlink ref="N43" r:id="rId49" display="https://bowling.lexerbowling.com/bowlingdemeyrin/ligueinternationale2023-2024-27/pl04F.htm" xr:uid="{BD0B3EE5-1491-4C7B-ADF1-BE1B59676772}"/>
    <hyperlink ref="N39" r:id="rId50" display="https://bowling.lexerbowling.com/bowlingdemeyrin/ligueinternationale2023-2024-27/pl007.htm" xr:uid="{9C6603AB-F140-40DC-9F32-F958CED081EB}"/>
    <hyperlink ref="N21" r:id="rId51" display="https://bowling.lexerbowling.com/bowlingdemeyrin/ligueinternationale2023-2024-27/pl024.htm" xr:uid="{887914C8-9C46-486D-8E6C-17565F84AE0C}"/>
    <hyperlink ref="N35" r:id="rId52" display="https://bowling.lexerbowling.com/bowlingdemeyrin/ligueinternationale2023-2024-27/pl047.htm" xr:uid="{C7CD0697-52F4-4EC4-BE81-4EEFF2D37813}"/>
    <hyperlink ref="N5" r:id="rId53" display="https://bowling.lexerbowling.com/bowlingdemeyrin/ligueinternationale2023-2024-27/pl00C.htm" xr:uid="{7AC3D696-0189-4A95-8215-0C0D43D13259}"/>
    <hyperlink ref="N25" r:id="rId54" display="https://bowling.lexerbowling.com/bowlingdemeyrin/ligueinternationale2023-2024-27/pl02C.htm" xr:uid="{41801C5B-0F27-4491-9C06-9C388CC89908}"/>
    <hyperlink ref="N28" r:id="rId55" display="https://bowling.lexerbowling.com/bowlingdemeyrin/ligueinternationale2023-2024-27/pl030.htm" xr:uid="{1AC54D1B-4FBE-4FF7-8BDF-3218DDCF3B5C}"/>
    <hyperlink ref="N50" r:id="rId56" display="https://bowling.lexerbowling.com/bowlingdemeyrin/ligueinternationale2023-2024-27/pl061.htm" xr:uid="{874D9E37-51D9-4D2A-B423-E01FCD3F3E88}"/>
    <hyperlink ref="N51" r:id="rId57" display="https://bowling.lexerbowling.com/bowlingdemeyrin/ligueinternationale2023-2024-27/pl062.htm" xr:uid="{F67CBE16-4713-49F9-B2A8-3554C51B94D5}"/>
    <hyperlink ref="N16" r:id="rId58" display="https://bowling.lexerbowling.com/bowlingdemeyrin/ligueinternationale2023-2024-27/pl091.htm" xr:uid="{E2434A0D-6084-4813-AE51-4C6E79F4FCDA}"/>
    <hyperlink ref="N18" r:id="rId59" display="https://bowling.lexerbowling.com/bowlingdemeyrin/ligueinternationale2023-2024-27/pl074.htm" xr:uid="{2B08500E-4D1A-404E-A76A-D3F24A4B9FE4}"/>
    <hyperlink ref="N12" r:id="rId60" display="https://bowling.lexerbowling.com/bowlingdemeyrin/ligueinternationale2023-2024-27/pl07C.htm" xr:uid="{B217F179-E7DE-448B-A240-AB0F630DD44D}"/>
    <hyperlink ref="N24" r:id="rId61" display="https://bowling.lexerbowling.com/bowlingdemeyrin/ligueinternationale2023-2024-27/pl077.htm" xr:uid="{50D6CFF1-7E18-4DB8-AD77-DBBB0ABEF9F3}"/>
    <hyperlink ref="N19" r:id="rId62" display="https://bowling.lexerbowling.com/bowlingdemeyrin/ligueinternationale2023-2024-27/pl021.htm" xr:uid="{E4E3051A-CDA3-4823-988E-1768CF225368}"/>
    <hyperlink ref="N14" r:id="rId63" display="https://bowling.lexerbowling.com/bowlingdemeyrin/ligueinternationale2023-2024-27/pl019.htm" xr:uid="{AC946E46-7E6A-49A1-88C5-8400B225D3AC}"/>
    <hyperlink ref="N45" r:id="rId64" display="https://bowling.lexerbowling.com/bowlingdemeyrin/ligueinternationale2023-2024-27/pl054.htm" xr:uid="{8B95FF64-42B6-433C-A752-D266289CF537}"/>
    <hyperlink ref="N7" r:id="rId65" display="https://bowling.lexerbowling.com/bowlingdemeyrin/ligueinternationale2023-2024-27/pl010.htm" xr:uid="{4094B364-B105-42CC-989D-7A27141381E6}"/>
    <hyperlink ref="N37" r:id="rId66" display="https://bowling.lexerbowling.com/bowlingdemeyrin/ligueinternationale2023-2024-27/pl049.htm" xr:uid="{599654F0-E0D0-4838-BB5F-A2FF206AD8B6}"/>
    <hyperlink ref="N10" r:id="rId67" display="https://bowling.lexerbowling.com/bowlingdemeyrin/ligueinternationale2023-2024-27/pl070.htm" xr:uid="{5C4EBF11-4829-4321-A2FC-3944E4D3172D}"/>
    <hyperlink ref="N27" r:id="rId68" display="https://bowling.lexerbowling.com/bowlingdemeyrin/ligueinternationale2023-2024-27/pl02E.htm" xr:uid="{7810746A-7181-48C5-972A-99291A009319}"/>
    <hyperlink ref="N46" r:id="rId69" display="https://bowling.lexerbowling.com/bowlingdemeyrin/ligueinternationale2023-2024-27/pl071.htm" xr:uid="{AA766ED6-0DE3-468C-81B5-B28F554A138F}"/>
    <hyperlink ref="N32" r:id="rId70" display="https://bowling.lexerbowling.com/bowlingdemeyrin/ligueinternationale2023-2024-27/pl03B.htm" xr:uid="{669ADF92-2FA9-4B33-86F7-3F7AAD40EF5C}"/>
    <hyperlink ref="N33" r:id="rId71" display="https://bowling.lexerbowling.com/bowlingdemeyrin/ligueinternationale2023-2024-27/pl03E.htm" xr:uid="{3FFF9FA6-C98D-4BBF-B8A0-EC405ECB4E0A}"/>
    <hyperlink ref="N48" r:id="rId72" display="https://bowling.lexerbowling.com/bowlingdemeyrin/ligueinternationale2023-2024-27/pl05D.htm" xr:uid="{FD6AE495-9F93-4F02-B934-B4A3050AC666}"/>
    <hyperlink ref="N26" r:id="rId73" display="https://bowling.lexerbowling.com/bowlingdemeyrin/ligueinternationale2023-2024-27/pl06E.htm" xr:uid="{99957D9D-98DA-426D-96B3-767CD722E849}"/>
    <hyperlink ref="N42" r:id="rId74" display="https://bowling.lexerbowling.com/bowlingdemeyrin/ligueinternationale2023-2024-27/pl094.htm" xr:uid="{4FD0FF1E-5546-4617-80D0-9F102E4B081F}"/>
    <hyperlink ref="N15" r:id="rId75" display="https://bowling.lexerbowling.com/bowlingdemeyrin/ligueinternationale2023-2024-27/pl01A.htm" xr:uid="{7F6A96D2-B295-4750-BE81-514C72C320E7}"/>
    <hyperlink ref="N49" r:id="rId76" display="https://bowling.lexerbowling.com/bowlingdemeyrin/ligueinternationale2023-2024-27/pl072.htm" xr:uid="{19139E69-061E-4857-8387-1FC7AB2576B8}"/>
    <hyperlink ref="N11" r:id="rId77" display="https://bowling.lexerbowling.com/bowlingdemeyrin/ligueinternationale2023-2024-27/pl090.htm" xr:uid="{464A7BE4-D0AB-4BB1-A73E-C2DF8EC1857A}"/>
    <hyperlink ref="N20" r:id="rId78" display="https://bowling.lexerbowling.com/bowlingdemeyrin/ligueinternationale2023-2024-27/pl022.htm" xr:uid="{0486A2AA-21AB-4D59-962D-6D28C33F5659}"/>
    <hyperlink ref="N41" r:id="rId79" display="https://bowling.lexerbowling.com/bowlingdemeyrin/ligueinternationale2023-2024-27/pl009.htm" xr:uid="{7FC0C267-0068-48F4-A8F8-4EB81719D938}"/>
    <hyperlink ref="N52" r:id="rId80" display="https://bowling.lexerbowling.com/bowlingdemeyrin/ligueinternationale2023-2024-27/pl063.htm" xr:uid="{8EAFBC17-2465-4C0B-A8F8-8BED91086542}"/>
    <hyperlink ref="N4" r:id="rId81" display="https://bowling.lexerbowling.com/bowlingdemeyrin/ligueinternationale2023-2024-27/pl00B.htm" xr:uid="{B25D0855-BCF7-4E8B-BB7C-3E0E47385D8E}"/>
    <hyperlink ref="N34" r:id="rId82" display="https://bowling.lexerbowling.com/bowlingdemeyrin/ligueinternationale2023-2024-27/pl03F.htm" xr:uid="{9AC2411C-885C-49AA-8464-40D62243FBBC}"/>
    <hyperlink ref="N30" r:id="rId83" display="https://bowling.lexerbowling.com/bowlingdemeyrin/ligueinternationale2023-2024-27/pl039.htm" xr:uid="{9A5B8E86-EB20-4930-8419-533DECF16106}"/>
    <hyperlink ref="B7" r:id="rId84" display="https://bowling.lexerbowling.com/bowlingdemeyrin/ligueinternationale2023-2024-27/pl010.htm" xr:uid="{1AD20D4D-4B10-4727-B279-F6F37F3FD26C}"/>
    <hyperlink ref="B42" r:id="rId85" display="https://bowling.lexerbowling.com/bowlingdemeyrin/ligueinternationale2023-2024-27/pl094.htm" xr:uid="{6F024CE3-88E4-45A4-98A4-3DAE3E9B6885}"/>
    <hyperlink ref="B49" r:id="rId86" display="https://bowling.lexerbowling.com/bowlingdemeyrin/ligueinternationale2023-2024-27/pl072.htm" xr:uid="{04C7E96B-CD79-4759-8D05-9EADC2730CC4}"/>
    <hyperlink ref="N23" r:id="rId87" display="https://bowling.lexerbowling.com/bowlingdemeyrin/ligueinternationale2023-2024-27/pl028.htm" xr:uid="{80A65CF3-89F9-451D-BFD9-93D76E4A3807}"/>
    <hyperlink ref="B23" r:id="rId88" display="https://bowling.lexerbowling.com/bowlingdemeyrin/ligueinternationale2023-2024-27/pl028.htm" xr:uid="{DAE6FE2C-CBBF-4AE1-907F-A1D4D5FB67A5}"/>
    <hyperlink ref="N40" r:id="rId89" display="https://bowling.lexerbowling.com/bowlingdemeyrin/ligueinternationale2023-2024-27/pl08F.htm" xr:uid="{9CB10D79-9AB6-4B2E-9E78-6BE0AE6C01CE}"/>
    <hyperlink ref="B40" r:id="rId90" display="https://bowling.lexerbowling.com/bowlingdemeyrin/ligueinternationale2023-2024-27/pl08F.htm" xr:uid="{836749C8-48D4-49CE-9FA4-A1BA5D128207}"/>
    <hyperlink ref="N29" r:id="rId91" display="https://bowling.lexerbowling.com/bowlingdemeyrin/ligueinternationale2023-2024-27/pl031.htm" xr:uid="{C83083E8-8D70-4079-A595-AAAFA38001EA}"/>
    <hyperlink ref="B29" r:id="rId92" display="https://bowling.lexerbowling.com/bowlingdemeyrin/ligueinternationale2023-2024-27/pl031.htm" xr:uid="{4B7459E5-1D2B-469E-B8F7-86779A00F09F}"/>
    <hyperlink ref="N6" r:id="rId93" display="https://bowling.lexerbowling.com/bowlingdemeyrin/ligueinternationale2023-2024-27/pl07A.htm" xr:uid="{77478518-E611-4BAB-AAE3-5D78EEDE9277}"/>
    <hyperlink ref="B6" r:id="rId94" display="https://bowling.lexerbowling.com/bowlingdemeyrin/ligueinternationale2023-2024-27/pl07A.htm" xr:uid="{92D2649E-EA0A-443A-BF37-ADE130A0C8DB}"/>
    <hyperlink ref="H8" r:id="rId95" display="https://bowling.lexerbowling.com/bowlingdemeyrin/ligueinternationale2023-2024-27/pl011.htm" xr:uid="{DF631EE0-F394-44A3-A09E-DEA12A648DA5}"/>
    <hyperlink ref="H31" r:id="rId96" display="https://bowling.lexerbowling.com/bowlingdemeyrin/ligueinternationale2023-2024-27/pl03A.htm" xr:uid="{BAE9A70B-66A8-4050-814B-D49F86061DA5}"/>
    <hyperlink ref="H22" r:id="rId97" display="https://bowling.lexerbowling.com/bowlingdemeyrin/ligueinternationale2023-2024-27/pl06F.htm" xr:uid="{AE1CDBB1-5168-4FEC-BAEA-5ECB28E1E465}"/>
    <hyperlink ref="H13" r:id="rId98" display="https://bowling.lexerbowling.com/bowlingdemeyrin/ligueinternationale2023-2024-27/pl018.htm" xr:uid="{35BAC86C-788C-4A1A-867E-2B3C070BE687}"/>
    <hyperlink ref="H36" r:id="rId99" display="https://bowling.lexerbowling.com/bowlingdemeyrin/ligueinternationale2023-2024-27/pl048.htm" xr:uid="{FD337D20-915C-4B2C-8D8D-75544BBEF188}"/>
    <hyperlink ref="H54" r:id="rId100" display="https://bowling.lexerbowling.com/bowlingdemeyrin/ligueinternationale2023-2024-27/pl069.htm" xr:uid="{7D3FDD70-3A8A-4DA9-9A1B-D59182DAF229}"/>
    <hyperlink ref="H17" r:id="rId101" display="https://bowling.lexerbowling.com/bowlingdemeyrin/ligueinternationale2023-2024-27/pl01E.htm" xr:uid="{37CBD54A-3A77-4332-8F30-D61C1C86E67A}"/>
    <hyperlink ref="H47" r:id="rId102" display="https://bowling.lexerbowling.com/bowlingdemeyrin/ligueinternationale2023-2024-27/pl08D.htm" xr:uid="{B45D1445-05F2-4466-BA6E-8054339739DC}"/>
    <hyperlink ref="H43" r:id="rId103" display="https://bowling.lexerbowling.com/bowlingdemeyrin/ligueinternationale2023-2024-27/pl04F.htm" xr:uid="{4F3A6C01-9835-42CC-A392-1392EB59206D}"/>
    <hyperlink ref="H39" r:id="rId104" display="https://bowling.lexerbowling.com/bowlingdemeyrin/ligueinternationale2023-2024-27/pl007.htm" xr:uid="{4C6FAA4C-20A4-4077-AEF4-9BEA154BC99E}"/>
    <hyperlink ref="H21" r:id="rId105" display="https://bowling.lexerbowling.com/bowlingdemeyrin/ligueinternationale2023-2024-27/pl024.htm" xr:uid="{E0060796-8F08-4D28-A881-9A6DDD3B0357}"/>
    <hyperlink ref="H35" r:id="rId106" display="https://bowling.lexerbowling.com/bowlingdemeyrin/ligueinternationale2023-2024-27/pl047.htm" xr:uid="{675534E1-DE00-4409-87B6-84D57184B1C6}"/>
    <hyperlink ref="H5" r:id="rId107" display="https://bowling.lexerbowling.com/bowlingdemeyrin/ligueinternationale2023-2024-27/pl00C.htm" xr:uid="{7FBC81E1-EC9A-4FC5-83CB-76392607A817}"/>
    <hyperlink ref="H25" r:id="rId108" display="https://bowling.lexerbowling.com/bowlingdemeyrin/ligueinternationale2023-2024-27/pl02C.htm" xr:uid="{0855A5F5-4F3D-4195-8521-4ED019800677}"/>
    <hyperlink ref="H28" r:id="rId109" display="https://bowling.lexerbowling.com/bowlingdemeyrin/ligueinternationale2023-2024-27/pl030.htm" xr:uid="{BAB2C21D-9CB7-47E9-AA89-395515B7DF9A}"/>
    <hyperlink ref="H50" r:id="rId110" display="https://bowling.lexerbowling.com/bowlingdemeyrin/ligueinternationale2023-2024-27/pl061.htm" xr:uid="{39521B0A-1037-46CB-9B3E-4B8BFF4B2ECE}"/>
    <hyperlink ref="H51" r:id="rId111" display="https://bowling.lexerbowling.com/bowlingdemeyrin/ligueinternationale2023-2024-27/pl062.htm" xr:uid="{383E024C-D199-4281-B33F-4DECBBD76CBD}"/>
    <hyperlink ref="H16" r:id="rId112" display="https://bowling.lexerbowling.com/bowlingdemeyrin/ligueinternationale2023-2024-27/pl091.htm" xr:uid="{71A9DBEC-B29D-4B76-ABD2-B52D892D13BF}"/>
    <hyperlink ref="H18" r:id="rId113" display="https://bowling.lexerbowling.com/bowlingdemeyrin/ligueinternationale2023-2024-27/pl074.htm" xr:uid="{3B464755-4D71-435B-8A43-3E12248D4CDD}"/>
    <hyperlink ref="H12" r:id="rId114" display="https://bowling.lexerbowling.com/bowlingdemeyrin/ligueinternationale2023-2024-27/pl07C.htm" xr:uid="{3FC58670-8376-49A6-9259-48BD8531F574}"/>
    <hyperlink ref="H24" r:id="rId115" display="https://bowling.lexerbowling.com/bowlingdemeyrin/ligueinternationale2023-2024-27/pl077.htm" xr:uid="{3B82348E-D290-45BB-A4B4-0E3C158B3B0F}"/>
    <hyperlink ref="H19" r:id="rId116" display="https://bowling.lexerbowling.com/bowlingdemeyrin/ligueinternationale2023-2024-27/pl021.htm" xr:uid="{81FBAF0D-1C1D-4079-A152-B680E5244707}"/>
    <hyperlink ref="H14" r:id="rId117" display="https://bowling.lexerbowling.com/bowlingdemeyrin/ligueinternationale2023-2024-27/pl019.htm" xr:uid="{F83FC43E-78F4-4FF5-A603-25B989746584}"/>
    <hyperlink ref="H45" r:id="rId118" display="https://bowling.lexerbowling.com/bowlingdemeyrin/ligueinternationale2023-2024-27/pl054.htm" xr:uid="{0A3676BA-DDDA-4993-AB20-D5E1DA158E31}"/>
    <hyperlink ref="H7" r:id="rId119" display="https://bowling.lexerbowling.com/bowlingdemeyrin/ligueinternationale2023-2024-27/pl010.htm" xr:uid="{A69C847B-83AD-4BD8-84F3-7B476294107B}"/>
    <hyperlink ref="H37" r:id="rId120" display="https://bowling.lexerbowling.com/bowlingdemeyrin/ligueinternationale2023-2024-27/pl049.htm" xr:uid="{726F4D88-ECA6-44B2-A113-E32F56F2381D}"/>
    <hyperlink ref="H10" r:id="rId121" display="https://bowling.lexerbowling.com/bowlingdemeyrin/ligueinternationale2023-2024-27/pl070.htm" xr:uid="{49BE723F-AD26-426D-8E3F-3E92F08AE4B6}"/>
    <hyperlink ref="H27" r:id="rId122" display="https://bowling.lexerbowling.com/bowlingdemeyrin/ligueinternationale2023-2024-27/pl02E.htm" xr:uid="{100C17D1-B892-4EB0-9E33-C4FAF3C883B6}"/>
    <hyperlink ref="H46" r:id="rId123" display="https://bowling.lexerbowling.com/bowlingdemeyrin/ligueinternationale2023-2024-27/pl071.htm" xr:uid="{CCF7B1A4-9C02-4541-A305-8A67F33FBBD3}"/>
    <hyperlink ref="H32" r:id="rId124" display="https://bowling.lexerbowling.com/bowlingdemeyrin/ligueinternationale2023-2024-27/pl03B.htm" xr:uid="{A6B385CF-513A-48E3-9B1B-B0E69C17CD17}"/>
    <hyperlink ref="H33" r:id="rId125" display="https://bowling.lexerbowling.com/bowlingdemeyrin/ligueinternationale2023-2024-27/pl03E.htm" xr:uid="{7243DED4-84E5-4AAA-A08E-C079C114C9D7}"/>
    <hyperlink ref="H48" r:id="rId126" display="https://bowling.lexerbowling.com/bowlingdemeyrin/ligueinternationale2023-2024-27/pl05D.htm" xr:uid="{7BFCAF01-7F3E-44F8-A118-16FE869AE0C1}"/>
    <hyperlink ref="H26" r:id="rId127" display="https://bowling.lexerbowling.com/bowlingdemeyrin/ligueinternationale2023-2024-27/pl06E.htm" xr:uid="{F06EE7F0-F0C6-4C92-BACF-083C4E2223EA}"/>
    <hyperlink ref="H42" r:id="rId128" display="https://bowling.lexerbowling.com/bowlingdemeyrin/ligueinternationale2023-2024-27/pl094.htm" xr:uid="{F44E72E8-6422-42EF-898D-8FE431FB9BDC}"/>
    <hyperlink ref="H15" r:id="rId129" display="https://bowling.lexerbowling.com/bowlingdemeyrin/ligueinternationale2023-2024-27/pl01A.htm" xr:uid="{2A8931B7-6F83-48BD-96FF-0247A896A1DC}"/>
    <hyperlink ref="H49" r:id="rId130" display="https://bowling.lexerbowling.com/bowlingdemeyrin/ligueinternationale2023-2024-27/pl072.htm" xr:uid="{F1CF521F-E414-4FDD-928C-0BB539755E00}"/>
    <hyperlink ref="H11" r:id="rId131" display="https://bowling.lexerbowling.com/bowlingdemeyrin/ligueinternationale2023-2024-27/pl090.htm" xr:uid="{31ADD3F2-1518-446C-A89C-8F6F9347A559}"/>
    <hyperlink ref="H20" r:id="rId132" display="https://bowling.lexerbowling.com/bowlingdemeyrin/ligueinternationale2023-2024-27/pl022.htm" xr:uid="{57C086E2-4799-48AC-8D38-CFC6EF3814E3}"/>
    <hyperlink ref="H41" r:id="rId133" display="https://bowling.lexerbowling.com/bowlingdemeyrin/ligueinternationale2023-2024-27/pl009.htm" xr:uid="{76757052-8711-4B91-85BA-50A059CF05CA}"/>
    <hyperlink ref="H52" r:id="rId134" display="https://bowling.lexerbowling.com/bowlingdemeyrin/ligueinternationale2023-2024-27/pl063.htm" xr:uid="{DAF99817-1D2B-481C-94ED-D554E3FB2622}"/>
    <hyperlink ref="H4" r:id="rId135" display="https://bowling.lexerbowling.com/bowlingdemeyrin/ligueinternationale2023-2024-27/pl00B.htm" xr:uid="{96D2025F-B622-421D-9A63-81BE84F972FE}"/>
    <hyperlink ref="H34" r:id="rId136" display="https://bowling.lexerbowling.com/bowlingdemeyrin/ligueinternationale2023-2024-27/pl03F.htm" xr:uid="{F982B507-3E77-47A9-A472-43EB85F5AF20}"/>
    <hyperlink ref="H30" r:id="rId137" display="https://bowling.lexerbowling.com/bowlingdemeyrin/ligueinternationale2023-2024-27/pl039.htm" xr:uid="{CFC3FD1A-E87D-4FC3-B261-57C656C44683}"/>
    <hyperlink ref="H23" r:id="rId138" display="https://bowling.lexerbowling.com/bowlingdemeyrin/ligueinternationale2023-2024-27/pl028.htm" xr:uid="{8A2945D5-E0FB-4E7B-9FA1-D03C3B2ECAC2}"/>
    <hyperlink ref="H40" r:id="rId139" display="https://bowling.lexerbowling.com/bowlingdemeyrin/ligueinternationale2023-2024-27/pl08F.htm" xr:uid="{D5275E2C-E429-422B-AA17-CAF3B68664D3}"/>
    <hyperlink ref="H29" r:id="rId140" display="https://bowling.lexerbowling.com/bowlingdemeyrin/ligueinternationale2023-2024-27/pl031.htm" xr:uid="{331B9365-977F-4D02-B856-A88EA06DE4D0}"/>
    <hyperlink ref="H6" r:id="rId141" display="https://bowling.lexerbowling.com/bowlingdemeyrin/ligueinternationale2023-2024-27/pl07A.htm" xr:uid="{26BD79CF-4EED-4539-8697-98C6A0BE559E}"/>
    <hyperlink ref="N9" r:id="rId142" display="https://bowling.lexerbowling.com/bowlingdemeyrin/ligueinternationale2023-2024-27/pl012.htm" xr:uid="{7601E2E1-A4BD-42DB-83E1-4E2FD4FDA14E}"/>
    <hyperlink ref="H9" r:id="rId143" display="https://bowling.lexerbowling.com/bowlingdemeyrin/ligueinternationale2023-2024-27/pl012.htm" xr:uid="{D3692F9D-CB0D-425F-B257-8BAFAC783FDC}"/>
    <hyperlink ref="B9" r:id="rId144" display="https://bowling.lexerbowling.com/bowlingdemeyrin/ligueinternationale2023-2024-27/pl012.htm" xr:uid="{A98CCEB9-80B7-4C24-9F06-475911C4CDB2}"/>
    <hyperlink ref="N38" r:id="rId145" display="https://bowling.lexerbowling.com/bowlingdemeyrin/ligueinternationale2023-2024-27/pl095.htm" xr:uid="{7C2A5B80-FD75-47E0-BB5B-05ED48FB3307}"/>
    <hyperlink ref="H38" r:id="rId146" display="https://bowling.lexerbowling.com/bowlingdemeyrin/ligueinternationale2023-2024-27/pl095.htm" xr:uid="{1E99B28F-32C7-4FB1-B438-BA3E07F7FB89}"/>
    <hyperlink ref="B38" r:id="rId147" display="https://bowling.lexerbowling.com/bowlingdemeyrin/ligueinternationale2023-2024-27/pl095.htm" xr:uid="{836CCFE2-8EDA-4333-8F8E-1DB6CFB9768D}"/>
    <hyperlink ref="N53" r:id="rId148" display="https://bowling.lexerbowling.com/bowlingdemeyrin/ligueinternationale2023-2024-27/pl093.htm" xr:uid="{47B0F919-8B5F-489F-9CB5-E61D2E967DBB}"/>
    <hyperlink ref="H53" r:id="rId149" display="https://bowling.lexerbowling.com/bowlingdemeyrin/ligueinternationale2023-2024-27/pl063.htm" xr:uid="{349B34FB-281D-4BE2-B6B3-CAF17ACF7816}"/>
    <hyperlink ref="B53" r:id="rId150" display="https://bowling.lexerbowling.com/bowlingdemeyrin/ligueinternationale2023-2024-27/pl063.htm" xr:uid="{445752BC-271D-4BFA-A77D-3816E5477DDD}"/>
    <hyperlink ref="AE8" r:id="rId151" display="https://bowling.lexerbowling.com/bowlingdemeyrin/ligueinternationale2023-2024-27/pl011.htm" xr:uid="{FCCB9320-B0E4-49F2-9AED-4865F36531AC}"/>
    <hyperlink ref="AE31" r:id="rId152" display="https://bowling.lexerbowling.com/bowlingdemeyrin/ligueinternationale2023-2024-27/pl03A.htm" xr:uid="{22BCC3FB-C7E4-4EFF-B4F6-7DB0900FDB22}"/>
    <hyperlink ref="AE22" r:id="rId153" display="https://bowling.lexerbowling.com/bowlingdemeyrin/ligueinternationale2023-2024-27/pl06F.htm" xr:uid="{480E1BD7-4F53-4642-A50A-038E7DF8D372}"/>
    <hyperlink ref="AE13" r:id="rId154" display="https://bowling.lexerbowling.com/bowlingdemeyrin/ligueinternationale2023-2024-27/pl018.htm" xr:uid="{340C4BBB-D49D-4C55-88CB-209776248D8D}"/>
    <hyperlink ref="AE36" r:id="rId155" display="https://bowling.lexerbowling.com/bowlingdemeyrin/ligueinternationale2023-2024-27/pl048.htm" xr:uid="{BEA9A590-DA9A-4C5B-A677-2BBEE7B4FAC4}"/>
    <hyperlink ref="AE54" r:id="rId156" display="https://bowling.lexerbowling.com/bowlingdemeyrin/ligueinternationale2023-2024-27/pl069.htm" xr:uid="{9D7CF906-92A9-49A4-A07E-C8682D0D9A28}"/>
    <hyperlink ref="AE17" r:id="rId157" display="https://bowling.lexerbowling.com/bowlingdemeyrin/ligueinternationale2023-2024-27/pl01E.htm" xr:uid="{514FBEDA-8298-4414-8B95-6ADD5F7E37F0}"/>
    <hyperlink ref="AE47" r:id="rId158" display="https://bowling.lexerbowling.com/bowlingdemeyrin/ligueinternationale2023-2024-27/pl08D.htm" xr:uid="{EB28988A-C07D-46A7-8ED1-C51B71986E38}"/>
    <hyperlink ref="AE43" r:id="rId159" display="https://bowling.lexerbowling.com/bowlingdemeyrin/ligueinternationale2023-2024-27/pl04F.htm" xr:uid="{8CA144E1-CD76-457E-AFEA-28465F5182F3}"/>
    <hyperlink ref="AE39" r:id="rId160" display="https://bowling.lexerbowling.com/bowlingdemeyrin/ligueinternationale2023-2024-27/pl007.htm" xr:uid="{26FAC133-2D40-4D64-83CB-2EE76C64F30F}"/>
    <hyperlink ref="AE21" r:id="rId161" display="https://bowling.lexerbowling.com/bowlingdemeyrin/ligueinternationale2023-2024-27/pl024.htm" xr:uid="{F2680C75-6E74-4C3F-9026-89A72D4E8392}"/>
    <hyperlink ref="AE35" r:id="rId162" display="https://bowling.lexerbowling.com/bowlingdemeyrin/ligueinternationale2023-2024-27/pl047.htm" xr:uid="{F3DF9FBA-D7AA-4E99-AA65-B57545706665}"/>
    <hyperlink ref="AE5" r:id="rId163" display="https://bowling.lexerbowling.com/bowlingdemeyrin/ligueinternationale2023-2024-27/pl00C.htm" xr:uid="{013F0A9E-D2F7-4F5E-8FCB-4E4527EBE602}"/>
    <hyperlink ref="AE25" r:id="rId164" display="https://bowling.lexerbowling.com/bowlingdemeyrin/ligueinternationale2023-2024-27/pl02C.htm" xr:uid="{C675D351-E79D-4670-AC0B-546C66782111}"/>
    <hyperlink ref="AE28" r:id="rId165" display="https://bowling.lexerbowling.com/bowlingdemeyrin/ligueinternationale2023-2024-27/pl030.htm" xr:uid="{5CAFC251-8D28-4A09-87DB-D09CA06A89AA}"/>
    <hyperlink ref="AE50" r:id="rId166" display="https://bowling.lexerbowling.com/bowlingdemeyrin/ligueinternationale2023-2024-27/pl061.htm" xr:uid="{7EEBC4E0-C61E-4885-AD3B-EA03B521B0BB}"/>
    <hyperlink ref="AE51" r:id="rId167" display="https://bowling.lexerbowling.com/bowlingdemeyrin/ligueinternationale2023-2024-27/pl062.htm" xr:uid="{32D82C88-5359-4815-A760-74AA5A04FBD7}"/>
    <hyperlink ref="AE16" r:id="rId168" display="https://bowling.lexerbowling.com/bowlingdemeyrin/ligueinternationale2023-2024-27/pl091.htm" xr:uid="{387D9D60-101B-47B2-9486-DF17DD614563}"/>
    <hyperlink ref="AE18" r:id="rId169" display="https://bowling.lexerbowling.com/bowlingdemeyrin/ligueinternationale2023-2024-27/pl074.htm" xr:uid="{D24C6B85-7F41-440E-A920-5F42D2B22840}"/>
    <hyperlink ref="AE12" r:id="rId170" display="https://bowling.lexerbowling.com/bowlingdemeyrin/ligueinternationale2023-2024-27/pl07C.htm" xr:uid="{9E668F1A-6DDA-4FB9-AECE-FF3D9D136660}"/>
    <hyperlink ref="AE24" r:id="rId171" display="https://bowling.lexerbowling.com/bowlingdemeyrin/ligueinternationale2023-2024-27/pl077.htm" xr:uid="{4B783003-3A1F-428F-949C-3AAF0A26E6B0}"/>
    <hyperlink ref="AE19" r:id="rId172" display="https://bowling.lexerbowling.com/bowlingdemeyrin/ligueinternationale2023-2024-27/pl021.htm" xr:uid="{70919B1F-9345-4D2A-9112-D180437FF33C}"/>
    <hyperlink ref="AE14" r:id="rId173" display="https://bowling.lexerbowling.com/bowlingdemeyrin/ligueinternationale2023-2024-27/pl019.htm" xr:uid="{A5D9828A-A6DC-46E5-957B-4149415D238E}"/>
    <hyperlink ref="AE45" r:id="rId174" display="https://bowling.lexerbowling.com/bowlingdemeyrin/ligueinternationale2023-2024-27/pl054.htm" xr:uid="{39BDF340-2BAD-4539-A7F7-9FBC5B56222C}"/>
    <hyperlink ref="AE7" r:id="rId175" display="https://bowling.lexerbowling.com/bowlingdemeyrin/ligueinternationale2023-2024-27/pl010.htm" xr:uid="{11144CC4-1714-418F-B42E-7E1D66527D81}"/>
    <hyperlink ref="AE37" r:id="rId176" display="https://bowling.lexerbowling.com/bowlingdemeyrin/ligueinternationale2023-2024-27/pl049.htm" xr:uid="{D1661E2B-39AE-442C-9CC4-E1DA9E5A5533}"/>
    <hyperlink ref="AE10" r:id="rId177" display="https://bowling.lexerbowling.com/bowlingdemeyrin/ligueinternationale2023-2024-27/pl070.htm" xr:uid="{3F2246CA-8CEB-404C-ABA0-2C46B808F4EF}"/>
    <hyperlink ref="AE27" r:id="rId178" display="https://bowling.lexerbowling.com/bowlingdemeyrin/ligueinternationale2023-2024-27/pl02E.htm" xr:uid="{CB4EAB1B-B324-43B0-AE08-A75CCDCF4773}"/>
    <hyperlink ref="AE46" r:id="rId179" display="https://bowling.lexerbowling.com/bowlingdemeyrin/ligueinternationale2023-2024-27/pl071.htm" xr:uid="{FC8482CE-C899-4921-95A5-D4376BE3CE6F}"/>
    <hyperlink ref="AE32" r:id="rId180" display="https://bowling.lexerbowling.com/bowlingdemeyrin/ligueinternationale2023-2024-27/pl03B.htm" xr:uid="{BD7A90E2-2810-41F9-883F-281426D903C7}"/>
    <hyperlink ref="AE33" r:id="rId181" display="https://bowling.lexerbowling.com/bowlingdemeyrin/ligueinternationale2023-2024-27/pl03E.htm" xr:uid="{B469BC9D-1D30-42B1-90B8-748206A6B854}"/>
    <hyperlink ref="AE48" r:id="rId182" display="https://bowling.lexerbowling.com/bowlingdemeyrin/ligueinternationale2023-2024-27/pl05D.htm" xr:uid="{68C66143-533F-4036-B233-01B8BFB37836}"/>
    <hyperlink ref="AE26" r:id="rId183" display="https://bowling.lexerbowling.com/bowlingdemeyrin/ligueinternationale2023-2024-27/pl06E.htm" xr:uid="{9048920C-CA9A-457F-BC78-1B567FB55CF7}"/>
    <hyperlink ref="AE42" r:id="rId184" display="https://bowling.lexerbowling.com/bowlingdemeyrin/ligueinternationale2023-2024-27/pl094.htm" xr:uid="{6B28857A-790E-4617-8ADD-606C34379631}"/>
    <hyperlink ref="AE15" r:id="rId185" display="https://bowling.lexerbowling.com/bowlingdemeyrin/ligueinternationale2023-2024-27/pl01A.htm" xr:uid="{89E01A88-8D09-4015-B324-BAA56137E6A6}"/>
    <hyperlink ref="AE49" r:id="rId186" display="https://bowling.lexerbowling.com/bowlingdemeyrin/ligueinternationale2023-2024-27/pl072.htm" xr:uid="{A5077005-1EB7-4993-8C08-681F536E8088}"/>
    <hyperlink ref="AE11" r:id="rId187" display="https://bowling.lexerbowling.com/bowlingdemeyrin/ligueinternationale2023-2024-27/pl090.htm" xr:uid="{A0740D4E-B78C-49FB-A90F-2F706CB86C07}"/>
    <hyperlink ref="AE20" r:id="rId188" display="https://bowling.lexerbowling.com/bowlingdemeyrin/ligueinternationale2023-2024-27/pl022.htm" xr:uid="{71D33F9E-2C09-4362-AD78-523F1BD512C6}"/>
    <hyperlink ref="AE41" r:id="rId189" display="https://bowling.lexerbowling.com/bowlingdemeyrin/ligueinternationale2023-2024-27/pl009.htm" xr:uid="{280494BE-149F-4AFD-A83A-82B82D58575B}"/>
    <hyperlink ref="AE52" r:id="rId190" display="https://bowling.lexerbowling.com/bowlingdemeyrin/ligueinternationale2023-2024-27/pl063.htm" xr:uid="{FCB0162A-4B43-4526-90A6-84BDE39FBBBC}"/>
    <hyperlink ref="AE4" r:id="rId191" display="https://bowling.lexerbowling.com/bowlingdemeyrin/ligueinternationale2023-2024-27/pl00B.htm" xr:uid="{9CD8563A-6237-4E92-BB1F-DA42D166CBEB}"/>
    <hyperlink ref="AE34" r:id="rId192" display="https://bowling.lexerbowling.com/bowlingdemeyrin/ligueinternationale2023-2024-27/pl03F.htm" xr:uid="{E8963256-F886-4C29-B78B-B76276B8DCC0}"/>
    <hyperlink ref="AE30" r:id="rId193" display="https://bowling.lexerbowling.com/bowlingdemeyrin/ligueinternationale2023-2024-27/pl039.htm" xr:uid="{5456E435-CAC2-4217-802E-BBF9C10E8989}"/>
    <hyperlink ref="AE23" r:id="rId194" display="https://bowling.lexerbowling.com/bowlingdemeyrin/ligueinternationale2023-2024-27/pl028.htm" xr:uid="{C69C51B9-16D4-4D39-BCC9-010B02D0E4C2}"/>
    <hyperlink ref="AE40" r:id="rId195" display="https://bowling.lexerbowling.com/bowlingdemeyrin/ligueinternationale2023-2024-27/pl08F.htm" xr:uid="{CE8F0881-5DB7-40BB-B8C3-6910750469D9}"/>
    <hyperlink ref="AE29" r:id="rId196" display="https://bowling.lexerbowling.com/bowlingdemeyrin/ligueinternationale2023-2024-27/pl031.htm" xr:uid="{2D843BDA-6349-4ECB-97FC-100E4D3EB2BD}"/>
    <hyperlink ref="AE6" r:id="rId197" display="https://bowling.lexerbowling.com/bowlingdemeyrin/ligueinternationale2023-2024-27/pl07A.htm" xr:uid="{19D8F1FD-5601-4B8B-B991-64D5854E1E52}"/>
    <hyperlink ref="AE9" r:id="rId198" display="https://bowling.lexerbowling.com/bowlingdemeyrin/ligueinternationale2023-2024-27/pl012.htm" xr:uid="{907B76F3-9DF3-469A-B684-9A69AD72825B}"/>
    <hyperlink ref="AE38" r:id="rId199" display="https://bowling.lexerbowling.com/bowlingdemeyrin/ligueinternationale2023-2024-27/pl095.htm" xr:uid="{A71C5D3E-53A5-4FC2-AF6C-9ACFC22689EB}"/>
    <hyperlink ref="AE53" r:id="rId200" display="https://bowling.lexerbowling.com/bowlingdemeyrin/ligueinternationale2023-2024-27/pl093.htm" xr:uid="{E056D5CD-7E78-4A4C-BF16-8591459323E6}"/>
    <hyperlink ref="AK31" r:id="rId201" display="https://bowling.lexerbowling.com/bowlingdemeyrin/ligueinternationale2023-2024-27/pl03A.htm" xr:uid="{2E43FCBA-7F06-4B52-87EA-0881D3FA34F3}"/>
    <hyperlink ref="AK9" r:id="rId202" display="https://bowling.lexerbowling.com/bowlingdemeyrin/ligueinternationale2023-2024-27/pl012.htm" xr:uid="{927AD5E9-4363-4D10-85D9-4F0E9FF25B84}"/>
    <hyperlink ref="AK24" r:id="rId203" display="https://bowling.lexerbowling.com/bowlingdemeyrin/ligueinternationale2023-2024-27/pl077.htm" xr:uid="{6ACD3E6A-C430-4A16-9E17-1728157ABBB9}"/>
    <hyperlink ref="AK22" r:id="rId204" display="https://bowling.lexerbowling.com/bowlingdemeyrin/ligueinternationale2023-2024-27/pl06F.htm" xr:uid="{0F2B543A-5878-4F89-A86B-CA2194A77730}"/>
    <hyperlink ref="AK25" r:id="rId205" display="https://bowling.lexerbowling.com/bowlingdemeyrin/ligueinternationale2023-2024-27/pl02C.htm" xr:uid="{B828050B-12DB-43DD-92C0-AF3DED3D18F1}"/>
    <hyperlink ref="AK28" r:id="rId206" display="https://bowling.lexerbowling.com/bowlingdemeyrin/ligueinternationale2023-2024-27/pl030.htm" xr:uid="{FD4DB8BD-3BCA-4B4D-B557-3C84B3BDA76F}"/>
    <hyperlink ref="AK6" r:id="rId207" display="https://bowling.lexerbowling.com/bowlingdemeyrin/ligueinternationale2023-2024-27/pl07A.htm" xr:uid="{5B822A88-A2A3-4788-AADF-1BB518FA71DC}"/>
    <hyperlink ref="AK13" r:id="rId208" display="https://bowling.lexerbowling.com/bowlingdemeyrin/ligueinternationale2023-2024-27/pl018.htm" xr:uid="{874AABB3-FAC6-4512-B8AC-C26949EFA00B}"/>
    <hyperlink ref="AK36" r:id="rId209" display="https://bowling.lexerbowling.com/bowlingdemeyrin/ligueinternationale2023-2024-27/pl048.htm" xr:uid="{508B6ADC-BD0C-48EB-A0BA-34CE67CA44D5}"/>
    <hyperlink ref="AK29" r:id="rId210" display="https://bowling.lexerbowling.com/bowlingdemeyrin/ligueinternationale2023-2024-27/pl031.htm" xr:uid="{9362986B-A866-4207-92CE-BD98340B5D6F}"/>
    <hyperlink ref="AK39" r:id="rId211" display="https://bowling.lexerbowling.com/bowlingdemeyrin/ligueinternationale2023-2024-27/pl007.htm" xr:uid="{82731FEB-E4A9-441D-BE79-8D62697619C7}"/>
    <hyperlink ref="AK54" r:id="rId212" display="https://bowling.lexerbowling.com/bowlingdemeyrin/ligueinternationale2023-2024-27/pl069.htm" xr:uid="{1E94B9D8-FA5F-412F-86BB-6849A023E1EC}"/>
    <hyperlink ref="AK8" r:id="rId213" display="https://bowling.lexerbowling.com/bowlingdemeyrin/ligueinternationale2023-2024-27/pl011.htm" xr:uid="{62854A34-0BFC-4CC9-8118-DF987F6D3286}"/>
    <hyperlink ref="AK17" r:id="rId214" display="https://bowling.lexerbowling.com/bowlingdemeyrin/ligueinternationale2023-2024-27/pl01E.htm" xr:uid="{B3CC08C2-C95B-4C17-A18F-989184B8E593}"/>
    <hyperlink ref="AK16" r:id="rId215" display="https://bowling.lexerbowling.com/bowlingdemeyrin/ligueinternationale2023-2024-27/pl091.htm" xr:uid="{F68FA6F5-39FE-490A-8D27-51E555B4D0D6}"/>
    <hyperlink ref="AK35" r:id="rId216" display="https://bowling.lexerbowling.com/bowlingdemeyrin/ligueinternationale2023-2024-27/pl047.htm" xr:uid="{B92C690D-F929-498A-9609-23290647FDE0}"/>
    <hyperlink ref="AK51" r:id="rId217" display="https://bowling.lexerbowling.com/bowlingdemeyrin/ligueinternationale2023-2024-27/pl062.htm" xr:uid="{A1783EEB-C387-4AF1-BF84-10143A076C3B}"/>
    <hyperlink ref="AK5" r:id="rId218" display="https://bowling.lexerbowling.com/bowlingdemeyrin/ligueinternationale2023-2024-27/pl00C.htm" xr:uid="{E98B2249-DEF7-4678-81A2-EEE435FB227A}"/>
    <hyperlink ref="AK27" r:id="rId219" display="https://bowling.lexerbowling.com/bowlingdemeyrin/ligueinternationale2023-2024-27/pl02E.htm" xr:uid="{0542E034-69D9-43DF-9B88-21098205EACA}"/>
    <hyperlink ref="AK21" r:id="rId220" display="https://bowling.lexerbowling.com/bowlingdemeyrin/ligueinternationale2023-2024-27/pl024.htm" xr:uid="{E23AF98A-9C60-4C82-B6B5-A21CD96CB28C}"/>
    <hyperlink ref="AK37" r:id="rId221" display="https://bowling.lexerbowling.com/bowlingdemeyrin/ligueinternationale2023-2024-27/pl049.htm" xr:uid="{4568418B-DDFC-4519-BE38-E3E8371AF490}"/>
    <hyperlink ref="AK12" r:id="rId222" display="https://bowling.lexerbowling.com/bowlingdemeyrin/ligueinternationale2023-2024-27/pl07C.htm" xr:uid="{9D69669A-473F-46A6-90C7-2ACDD27AF0A9}"/>
    <hyperlink ref="AK46" r:id="rId223" display="https://bowling.lexerbowling.com/bowlingdemeyrin/ligueinternationale2023-2024-27/pl071.htm" xr:uid="{B96CA8EC-4F07-4092-ACD9-09CF7470DD53}"/>
    <hyperlink ref="AK19" r:id="rId224" display="https://bowling.lexerbowling.com/bowlingdemeyrin/ligueinternationale2023-2024-27/pl021.htm" xr:uid="{9CEBDAEF-271F-43D5-8AD4-7167180B8320}"/>
    <hyperlink ref="AK11" r:id="rId225" display="https://bowling.lexerbowling.com/bowlingdemeyrin/ligueinternationale2023-2024-27/pl090.htm" xr:uid="{00732C66-05B7-4330-84B7-EDD47311DBD7}"/>
    <hyperlink ref="AK45" r:id="rId226" display="https://bowling.lexerbowling.com/bowlingdemeyrin/ligueinternationale2023-2024-27/pl054.htm" xr:uid="{40F834D7-6D85-4EC4-9C54-66F6C69C3651}"/>
    <hyperlink ref="AK18" r:id="rId227" display="https://bowling.lexerbowling.com/bowlingdemeyrin/ligueinternationale2023-2024-27/pl074.htm" xr:uid="{1288C66A-F22C-40FC-B88A-FA6024BB6B4E}"/>
    <hyperlink ref="AK33" r:id="rId228" display="https://bowling.lexerbowling.com/bowlingdemeyrin/ligueinternationale2023-2024-27/pl03E.htm" xr:uid="{923906BA-7BF8-4F47-8B9E-35C6DAAE949F}"/>
    <hyperlink ref="AK48" r:id="rId229" display="https://bowling.lexerbowling.com/bowlingdemeyrin/ligueinternationale2023-2024-27/pl05D.htm" xr:uid="{72EE6EA1-5BC2-48AC-8EFE-66827FCD5416}"/>
    <hyperlink ref="AK10" r:id="rId230" display="https://bowling.lexerbowling.com/bowlingdemeyrin/ligueinternationale2023-2024-27/pl070.htm" xr:uid="{6D569992-894F-4BAC-B583-6111DBC07EC4}"/>
    <hyperlink ref="AK53" r:id="rId231" display="https://bowling.lexerbowling.com/bowlingdemeyrin/ligueinternationale2023-2024-27/pl093.htm" xr:uid="{BE64595E-48D4-4D28-8C68-DF7CCCCECE6E}"/>
    <hyperlink ref="AK23" r:id="rId232" display="https://bowling.lexerbowling.com/bowlingdemeyrin/ligueinternationale2023-2024-27/pl028.htm" xr:uid="{24C2D52A-028F-4C0F-85F2-8FC02F43CA28}"/>
    <hyperlink ref="AK50" r:id="rId233" display="https://bowling.lexerbowling.com/bowlingdemeyrin/ligueinternationale2023-2024-27/pl061.htm" xr:uid="{500EF385-EF74-4EB6-A618-49105CAACA84}"/>
    <hyperlink ref="AK7" r:id="rId234" display="https://bowling.lexerbowling.com/bowlingdemeyrin/ligueinternationale2023-2024-27/pl010.htm" xr:uid="{90735212-CB4A-4BD7-B671-5DBEF3FB83F7}"/>
    <hyperlink ref="AK26" r:id="rId235" display="https://bowling.lexerbowling.com/bowlingdemeyrin/ligueinternationale2023-2024-27/pl06E.htm" xr:uid="{04377EA4-AAEB-467D-9EB8-4807C6C1F392}"/>
    <hyperlink ref="AK14" r:id="rId236" display="https://bowling.lexerbowling.com/bowlingdemeyrin/ligueinternationale2023-2024-27/pl019.htm" xr:uid="{039F24AF-7AA7-41A8-AA67-CEB242F37DC9}"/>
    <hyperlink ref="AK32" r:id="rId237" display="https://bowling.lexerbowling.com/bowlingdemeyrin/ligueinternationale2023-2024-27/pl03B.htm" xr:uid="{C8302326-A647-4BC0-AFEC-92E58E34C80B}"/>
    <hyperlink ref="AK47" r:id="rId238" display="https://bowling.lexerbowling.com/bowlingdemeyrin/ligueinternationale2023-2024-27/pl08D.htm" xr:uid="{6F80B6B4-BF1D-41FB-BD31-F9E299D8A061}"/>
    <hyperlink ref="AK43" r:id="rId239" display="https://bowling.lexerbowling.com/bowlingdemeyrin/ligueinternationale2023-2024-27/pl04F.htm" xr:uid="{BF9ED0BC-111B-4D1B-8B27-28456B36AB1D}"/>
    <hyperlink ref="AK49" r:id="rId240" display="https://bowling.lexerbowling.com/bowlingdemeyrin/ligueinternationale2023-2024-27/pl072.htm" xr:uid="{EBBFD871-016D-4BC7-A728-7C8B4ECD8C5A}"/>
    <hyperlink ref="AK15" r:id="rId241" display="https://bowling.lexerbowling.com/bowlingdemeyrin/ligueinternationale2023-2024-27/pl01A.htm" xr:uid="{D3ADDAD1-09CE-40E7-9131-CC71D94240DA}"/>
    <hyperlink ref="AK42" r:id="rId242" display="https://bowling.lexerbowling.com/bowlingdemeyrin/ligueinternationale2023-2024-27/pl094.htm" xr:uid="{E806BEC9-C940-4FE0-B5F0-A57D5CCA719B}"/>
    <hyperlink ref="AK41" r:id="rId243" display="https://bowling.lexerbowling.com/bowlingdemeyrin/ligueinternationale2023-2024-27/pl009.htm" xr:uid="{BC4526E5-DDA6-4575-A7A3-1BBCA2D0DA87}"/>
    <hyperlink ref="AK38" r:id="rId244" display="https://bowling.lexerbowling.com/bowlingdemeyrin/ligueinternationale2023-2024-27/pl095.htm" xr:uid="{DF5DD202-86CA-4CE3-B023-F360BCEAA8E6}"/>
    <hyperlink ref="AK20" r:id="rId245" display="https://bowling.lexerbowling.com/bowlingdemeyrin/ligueinternationale2023-2024-27/pl022.htm" xr:uid="{B54F6129-DD7F-44FB-959C-02710C8E121D}"/>
    <hyperlink ref="AK40" r:id="rId246" display="https://bowling.lexerbowling.com/bowlingdemeyrin/ligueinternationale2023-2024-27/pl08F.htm" xr:uid="{CA3EB3FC-5C87-472E-9C8D-7AB0FBDB2953}"/>
    <hyperlink ref="AK52" r:id="rId247" display="https://bowling.lexerbowling.com/bowlingdemeyrin/ligueinternationale2023-2024-27/pl063.htm" xr:uid="{D53215D5-3BC4-48BE-9C05-C6A424C2B31D}"/>
    <hyperlink ref="AK4" r:id="rId248" display="https://bowling.lexerbowling.com/bowlingdemeyrin/ligueinternationale2023-2024-27/pl00B.htm" xr:uid="{A0713402-61E3-4A14-80FA-4327963ACB79}"/>
    <hyperlink ref="AK44" r:id="rId249" display="https://bowling.lexerbowling.com/bowlingdemeyrin/ligueinternationale2023-2024-27/pl097.htm" xr:uid="{26CDA01C-CEFE-44E9-8D6E-FDFEB812E31C}"/>
    <hyperlink ref="AK34" r:id="rId250" display="https://bowling.lexerbowling.com/bowlingdemeyrin/ligueinternationale2023-2024-27/pl03F.htm" xr:uid="{F95E7BF0-0D8F-409A-80D4-EB476D75F575}"/>
    <hyperlink ref="AK30" r:id="rId251" display="https://bowling.lexerbowling.com/bowlingdemeyrin/ligueinternationale2023-2024-27/pl039.htm" xr:uid="{5DCCF0D5-2BC3-45BA-90BA-537F5B40F2F6}"/>
    <hyperlink ref="AE44" r:id="rId252" display="https://bowling.lexerbowling.com/bowlingdemeyrin/ligueinternationale2023-2024-27/pl097.htm" xr:uid="{1598BEB0-008D-4A36-83A7-220ADC86808B}"/>
    <hyperlink ref="N44" r:id="rId253" display="https://bowling.lexerbowling.com/bowlingdemeyrin/ligueinternationale2023-2024-27/pl097.htm" xr:uid="{F77946C4-CBB6-42F6-B0DD-B0C86F9B9BE7}"/>
    <hyperlink ref="H44" r:id="rId254" display="https://bowling.lexerbowling.com/bowlingdemeyrin/ligueinternationale2023-2024-27/pl097.htm" xr:uid="{8CF29D4E-ED87-42C0-AB97-0EA36826CC89}"/>
    <hyperlink ref="B44" r:id="rId255" display="https://bowling.lexerbowling.com/bowlingdemeyrin/ligueinternationale2023-2024-27/pl097.htm" xr:uid="{E8C36704-7CF2-48A8-BA63-8C6E69319704}"/>
  </hyperlinks>
  <pageMargins left="0.7" right="0.7" top="0.75" bottom="0.75" header="0.3" footer="0.3"/>
  <pageSetup paperSize="9" orientation="portrait" r:id="rId256"/>
  <tableParts count="7">
    <tablePart r:id="rId257"/>
    <tablePart r:id="rId258"/>
    <tablePart r:id="rId259"/>
    <tablePart r:id="rId260"/>
    <tablePart r:id="rId261"/>
    <tablePart r:id="rId262"/>
    <tablePart r:id="rId26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22B32-183E-4261-BFBC-84EE3384974D}">
  <dimension ref="A1:CG96"/>
  <sheetViews>
    <sheetView topLeftCell="N32" zoomScaleNormal="100" workbookViewId="0">
      <selection activeCell="AN4" sqref="AK4:AN54"/>
    </sheetView>
  </sheetViews>
  <sheetFormatPr baseColWidth="10" defaultColWidth="11.5703125" defaultRowHeight="15" x14ac:dyDescent="0.25"/>
  <cols>
    <col min="1" max="1" width="6.28515625" style="56" customWidth="1"/>
    <col min="2" max="2" width="22.85546875" style="49" customWidth="1"/>
    <col min="3" max="4" width="9.28515625" style="56" customWidth="1"/>
    <col min="5" max="5" width="9.28515625" style="66" customWidth="1"/>
    <col min="6" max="6" width="5.7109375" style="49" customWidth="1"/>
    <col min="7" max="7" width="9.28515625" style="49" bestFit="1" customWidth="1"/>
    <col min="8" max="8" width="22.7109375" style="49" bestFit="1" customWidth="1"/>
    <col min="9" max="10" width="9" style="49" customWidth="1"/>
    <col min="11" max="11" width="9" style="57" customWidth="1"/>
    <col min="12" max="12" width="6.140625" style="49" customWidth="1"/>
    <col min="13" max="13" width="9.28515625" style="49" bestFit="1" customWidth="1"/>
    <col min="14" max="14" width="22.7109375" style="49" bestFit="1" customWidth="1"/>
    <col min="15" max="16" width="9" style="49" customWidth="1"/>
    <col min="17" max="17" width="9" style="57" customWidth="1"/>
    <col min="18" max="18" width="6.140625" style="49" customWidth="1"/>
    <col min="19" max="19" width="6.140625" style="49" hidden="1" customWidth="1"/>
    <col min="20" max="20" width="22.28515625" style="49" hidden="1" customWidth="1"/>
    <col min="21" max="21" width="8.28515625" style="49" hidden="1" customWidth="1"/>
    <col min="22" max="22" width="9.7109375" style="49" hidden="1" customWidth="1"/>
    <col min="23" max="23" width="10.140625" style="49" hidden="1" customWidth="1"/>
    <col min="24" max="25" width="6.140625" style="49" hidden="1" customWidth="1"/>
    <col min="26" max="26" width="22.28515625" style="49" hidden="1" customWidth="1"/>
    <col min="27" max="29" width="9" style="49" hidden="1" customWidth="1"/>
    <col min="30" max="30" width="9" style="49" customWidth="1"/>
    <col min="31" max="31" width="19.7109375" style="49" customWidth="1"/>
    <col min="32" max="36" width="9" style="49" customWidth="1"/>
    <col min="37" max="37" width="19.7109375" style="49" customWidth="1"/>
    <col min="38" max="41" width="9" style="49" customWidth="1"/>
    <col min="42" max="42" width="9.28515625" style="56" bestFit="1" customWidth="1"/>
    <col min="43" max="43" width="22.7109375" style="49" bestFit="1" customWidth="1"/>
    <col min="44" max="45" width="9.85546875" style="98" customWidth="1"/>
    <col min="46" max="46" width="9.85546875" style="99" customWidth="1"/>
    <col min="47" max="48" width="11.5703125" style="49"/>
    <col min="49" max="49" width="15.85546875" style="49" customWidth="1"/>
    <col min="50" max="16384" width="11.5703125" style="49"/>
  </cols>
  <sheetData>
    <row r="1" spans="1:85" ht="18.75" x14ac:dyDescent="0.3">
      <c r="A1" s="49"/>
      <c r="C1" s="49"/>
      <c r="D1" s="49"/>
      <c r="E1" s="49"/>
      <c r="K1" s="49"/>
      <c r="Q1" s="49"/>
      <c r="AP1" s="49"/>
      <c r="AR1" s="49"/>
      <c r="AS1" s="49"/>
      <c r="AT1" s="49"/>
      <c r="AU1" s="118" t="s">
        <v>42</v>
      </c>
      <c r="AV1" s="118"/>
      <c r="AW1" s="118"/>
      <c r="AX1" s="118"/>
      <c r="AY1" s="118"/>
      <c r="AZ1" s="118"/>
      <c r="BA1" s="118"/>
      <c r="BB1" s="118"/>
      <c r="BC1" s="118"/>
      <c r="BD1" s="118"/>
      <c r="BE1" s="118"/>
      <c r="BF1" s="118"/>
      <c r="BG1" s="118"/>
      <c r="BH1" s="118"/>
      <c r="BI1" s="118"/>
      <c r="BJ1" s="118"/>
      <c r="BK1" s="118"/>
      <c r="BL1" s="118"/>
      <c r="BM1" s="118"/>
      <c r="BN1" s="118"/>
      <c r="BO1" s="118"/>
      <c r="BP1" s="118"/>
      <c r="BQ1" s="118"/>
      <c r="BR1" s="118"/>
      <c r="BS1" s="118"/>
      <c r="BT1" s="118"/>
      <c r="BU1" s="118"/>
      <c r="BV1" s="118"/>
      <c r="BW1" s="118"/>
      <c r="BX1" s="118"/>
      <c r="BY1" s="118"/>
      <c r="BZ1" s="118"/>
      <c r="CA1" s="118"/>
      <c r="CB1" s="118"/>
      <c r="CC1" s="118"/>
      <c r="CD1" s="118"/>
      <c r="CE1" s="118"/>
      <c r="CF1" s="118"/>
      <c r="CG1" s="118"/>
    </row>
    <row r="2" spans="1:85" s="50" customFormat="1" ht="19.899999999999999" customHeight="1" x14ac:dyDescent="0.3">
      <c r="A2" s="119">
        <v>45199</v>
      </c>
      <c r="B2" s="118"/>
      <c r="C2" s="118"/>
      <c r="D2" s="118"/>
      <c r="E2" s="118"/>
      <c r="G2" s="119">
        <v>45291</v>
      </c>
      <c r="H2" s="118"/>
      <c r="I2" s="118"/>
      <c r="J2" s="118"/>
      <c r="K2" s="118"/>
      <c r="M2" s="119">
        <v>45369</v>
      </c>
      <c r="N2" s="118"/>
      <c r="O2" s="118"/>
      <c r="P2" s="118"/>
      <c r="Q2" s="118"/>
      <c r="S2" s="119">
        <v>45378</v>
      </c>
      <c r="T2" s="118"/>
      <c r="U2" s="118"/>
      <c r="V2" s="118"/>
      <c r="W2" s="118"/>
      <c r="Y2" s="119">
        <v>45473</v>
      </c>
      <c r="Z2" s="118"/>
      <c r="AA2" s="118"/>
      <c r="AB2" s="118"/>
      <c r="AC2" s="118"/>
      <c r="AD2" s="120">
        <v>45376</v>
      </c>
      <c r="AE2" s="121"/>
      <c r="AF2" s="121"/>
      <c r="AG2" s="121"/>
      <c r="AH2" s="121"/>
      <c r="AI2" s="108"/>
      <c r="AJ2" s="120">
        <v>45439</v>
      </c>
      <c r="AK2" s="121"/>
      <c r="AL2" s="121"/>
      <c r="AM2" s="121"/>
      <c r="AN2" s="121"/>
      <c r="AO2" s="107"/>
      <c r="AP2" s="118" t="s">
        <v>41</v>
      </c>
      <c r="AQ2" s="118"/>
      <c r="AR2" s="118"/>
      <c r="AS2" s="118"/>
      <c r="AT2" s="118"/>
    </row>
    <row r="3" spans="1:85" ht="15.75" thickBot="1" x14ac:dyDescent="0.3">
      <c r="A3" s="51" t="s">
        <v>3</v>
      </c>
      <c r="B3" s="52" t="s">
        <v>4</v>
      </c>
      <c r="C3" s="51" t="s">
        <v>5</v>
      </c>
      <c r="D3" s="51" t="s">
        <v>6</v>
      </c>
      <c r="E3" s="53" t="s">
        <v>7</v>
      </c>
      <c r="G3" s="51" t="s">
        <v>3</v>
      </c>
      <c r="H3" s="52" t="s">
        <v>4</v>
      </c>
      <c r="I3" s="51" t="s">
        <v>5</v>
      </c>
      <c r="J3" s="51" t="s">
        <v>6</v>
      </c>
      <c r="K3" s="54" t="s">
        <v>7</v>
      </c>
      <c r="M3" s="51" t="s">
        <v>3</v>
      </c>
      <c r="N3" s="52" t="s">
        <v>4</v>
      </c>
      <c r="O3" s="51" t="s">
        <v>5</v>
      </c>
      <c r="P3" s="51" t="s">
        <v>6</v>
      </c>
      <c r="Q3" s="54" t="s">
        <v>7</v>
      </c>
      <c r="S3" s="51" t="s">
        <v>3</v>
      </c>
      <c r="T3" s="52" t="s">
        <v>4</v>
      </c>
      <c r="U3" s="51" t="s">
        <v>5</v>
      </c>
      <c r="V3" s="51" t="s">
        <v>6</v>
      </c>
      <c r="W3" s="54" t="s">
        <v>7</v>
      </c>
      <c r="Y3" s="51" t="s">
        <v>3</v>
      </c>
      <c r="Z3" s="52" t="s">
        <v>4</v>
      </c>
      <c r="AA3" s="51" t="s">
        <v>5</v>
      </c>
      <c r="AB3" s="51" t="s">
        <v>6</v>
      </c>
      <c r="AC3" s="54" t="s">
        <v>7</v>
      </c>
      <c r="AD3" s="51" t="s">
        <v>3</v>
      </c>
      <c r="AE3" s="52" t="s">
        <v>4</v>
      </c>
      <c r="AF3" s="51" t="s">
        <v>5</v>
      </c>
      <c r="AG3" s="51" t="s">
        <v>6</v>
      </c>
      <c r="AH3" s="54" t="s">
        <v>7</v>
      </c>
      <c r="AI3" s="54"/>
      <c r="AJ3" s="51" t="s">
        <v>3</v>
      </c>
      <c r="AK3" s="52" t="s">
        <v>4</v>
      </c>
      <c r="AL3" s="51" t="s">
        <v>5</v>
      </c>
      <c r="AM3" s="51" t="s">
        <v>6</v>
      </c>
      <c r="AN3" s="54" t="s">
        <v>7</v>
      </c>
      <c r="AO3" s="54"/>
      <c r="AP3" s="94" t="s">
        <v>3</v>
      </c>
      <c r="AQ3" s="95" t="s">
        <v>4</v>
      </c>
      <c r="AR3" s="96" t="s">
        <v>5</v>
      </c>
      <c r="AS3" s="96" t="s">
        <v>6</v>
      </c>
      <c r="AT3" s="97" t="s">
        <v>7</v>
      </c>
      <c r="AU3" s="94" t="s">
        <v>78</v>
      </c>
      <c r="AV3" s="94" t="s">
        <v>79</v>
      </c>
      <c r="AW3" s="94" t="s">
        <v>80</v>
      </c>
    </row>
    <row r="4" spans="1:85" ht="16.149999999999999" customHeight="1" thickBot="1" x14ac:dyDescent="0.3">
      <c r="A4" s="39">
        <v>1</v>
      </c>
      <c r="B4" s="92" t="s">
        <v>32</v>
      </c>
      <c r="C4" s="91">
        <v>987</v>
      </c>
      <c r="D4" s="91">
        <v>6</v>
      </c>
      <c r="E4" s="91">
        <v>164.5</v>
      </c>
      <c r="G4" s="55">
        <v>1</v>
      </c>
      <c r="H4" s="37" t="s">
        <v>32</v>
      </c>
      <c r="I4" s="56">
        <v>2792</v>
      </c>
      <c r="J4" s="56">
        <v>18</v>
      </c>
      <c r="K4" s="57">
        <v>155.11111111111111</v>
      </c>
      <c r="M4" s="55">
        <v>1</v>
      </c>
      <c r="N4" s="37" t="s">
        <v>32</v>
      </c>
      <c r="O4" s="56">
        <v>1865</v>
      </c>
      <c r="P4" s="56">
        <v>12</v>
      </c>
      <c r="Q4" s="57">
        <v>155.41666666666666</v>
      </c>
      <c r="S4" s="55">
        <v>1</v>
      </c>
      <c r="T4" s="37"/>
      <c r="U4" s="58"/>
      <c r="V4" s="58"/>
      <c r="W4" s="59"/>
      <c r="Y4" s="55">
        <v>1</v>
      </c>
      <c r="Z4" s="37"/>
      <c r="AA4" s="56"/>
      <c r="AB4" s="56"/>
      <c r="AC4" s="57"/>
      <c r="AD4" s="55">
        <v>1</v>
      </c>
      <c r="AE4" s="37" t="s">
        <v>32</v>
      </c>
      <c r="AF4" s="56">
        <v>496</v>
      </c>
      <c r="AG4" s="56">
        <v>3</v>
      </c>
      <c r="AH4" s="57">
        <v>165.33333333333334</v>
      </c>
      <c r="AI4" s="57"/>
      <c r="AJ4" s="55">
        <v>1</v>
      </c>
      <c r="AK4" s="37" t="s">
        <v>32</v>
      </c>
      <c r="AL4" s="56">
        <f>SUM(Tableau39443749654184[[#This Row],[QA]]-C4,-I4,-O4,-AF4)</f>
        <v>2746</v>
      </c>
      <c r="AM4" s="56">
        <f>SUM(Tableau39443749654184[[#This Row],[Parties]]-D4,-J4,-P4,-AG4)</f>
        <v>18</v>
      </c>
      <c r="AN4" s="57">
        <f t="shared" ref="AN4:AN35" si="0">SUM(AL4/AM4)</f>
        <v>152.55555555555554</v>
      </c>
      <c r="AO4" s="57"/>
      <c r="AP4" s="55">
        <v>1</v>
      </c>
      <c r="AQ4" s="92" t="s">
        <v>32</v>
      </c>
      <c r="AR4" s="133">
        <v>8886</v>
      </c>
      <c r="AS4" s="133">
        <v>57</v>
      </c>
      <c r="AT4" s="133">
        <v>155.88999999999999</v>
      </c>
      <c r="AU4" s="134">
        <v>208</v>
      </c>
      <c r="AV4" s="133">
        <v>551</v>
      </c>
      <c r="AW4" s="92" t="s">
        <v>77</v>
      </c>
    </row>
    <row r="5" spans="1:85" ht="16.149999999999999" customHeight="1" thickBot="1" x14ac:dyDescent="0.3">
      <c r="A5" s="39">
        <v>2</v>
      </c>
      <c r="B5" s="92" t="s">
        <v>52</v>
      </c>
      <c r="C5" s="91">
        <v>533</v>
      </c>
      <c r="D5" s="91">
        <v>3</v>
      </c>
      <c r="E5" s="91">
        <v>177.67</v>
      </c>
      <c r="G5" s="55">
        <v>2</v>
      </c>
      <c r="H5" s="37" t="s">
        <v>52</v>
      </c>
      <c r="I5" s="56">
        <v>2176</v>
      </c>
      <c r="J5" s="56">
        <v>12</v>
      </c>
      <c r="K5" s="57">
        <v>181.33333333333334</v>
      </c>
      <c r="M5" s="55">
        <v>2</v>
      </c>
      <c r="N5" s="37" t="s">
        <v>52</v>
      </c>
      <c r="O5" s="56">
        <v>0</v>
      </c>
      <c r="P5" s="56">
        <v>0</v>
      </c>
      <c r="Q5" s="57" t="e">
        <v>#DIV/0!</v>
      </c>
      <c r="S5" s="55">
        <v>2</v>
      </c>
      <c r="T5" s="37"/>
      <c r="U5" s="58"/>
      <c r="V5" s="58"/>
      <c r="W5" s="59"/>
      <c r="Y5" s="55">
        <v>2</v>
      </c>
      <c r="Z5" s="37"/>
      <c r="AA5" s="56"/>
      <c r="AB5" s="56"/>
      <c r="AC5" s="57"/>
      <c r="AD5" s="55">
        <v>2</v>
      </c>
      <c r="AE5" s="37" t="s">
        <v>52</v>
      </c>
      <c r="AF5" s="56">
        <v>0</v>
      </c>
      <c r="AG5" s="56">
        <v>0</v>
      </c>
      <c r="AH5" s="57" t="e">
        <v>#DIV/0!</v>
      </c>
      <c r="AI5" s="57"/>
      <c r="AJ5" s="55">
        <v>2</v>
      </c>
      <c r="AK5" s="37" t="s">
        <v>52</v>
      </c>
      <c r="AL5" s="56">
        <f>SUM(Tableau39443749654184[[#This Row],[QA]]-C5,-I5,-O5,-AF5)</f>
        <v>0</v>
      </c>
      <c r="AM5" s="56">
        <f>SUM(Tableau39443749654184[[#This Row],[Parties]]-D5,-J5,-P5,-AG5)</f>
        <v>0</v>
      </c>
      <c r="AN5" s="57" t="e">
        <f t="shared" si="0"/>
        <v>#DIV/0!</v>
      </c>
      <c r="AO5" s="57"/>
      <c r="AP5" s="55">
        <v>2</v>
      </c>
      <c r="AQ5" s="92" t="s">
        <v>52</v>
      </c>
      <c r="AR5" s="133">
        <v>2709</v>
      </c>
      <c r="AS5" s="133">
        <v>15</v>
      </c>
      <c r="AT5" s="133">
        <v>180.6</v>
      </c>
      <c r="AU5" s="134">
        <v>226</v>
      </c>
      <c r="AV5" s="133">
        <v>572</v>
      </c>
      <c r="AW5" s="92" t="s">
        <v>71</v>
      </c>
    </row>
    <row r="6" spans="1:85" ht="16.149999999999999" customHeight="1" thickBot="1" x14ac:dyDescent="0.3">
      <c r="A6" s="39">
        <v>3</v>
      </c>
      <c r="B6" s="37" t="s">
        <v>63</v>
      </c>
      <c r="C6" s="55">
        <v>0</v>
      </c>
      <c r="D6" s="55">
        <v>0</v>
      </c>
      <c r="E6" s="93">
        <v>0</v>
      </c>
      <c r="G6" s="55">
        <v>3</v>
      </c>
      <c r="H6" s="37" t="s">
        <v>63</v>
      </c>
      <c r="I6" s="56">
        <v>627</v>
      </c>
      <c r="J6" s="56">
        <v>3</v>
      </c>
      <c r="K6" s="57">
        <v>209</v>
      </c>
      <c r="M6" s="55">
        <v>3</v>
      </c>
      <c r="N6" s="37" t="s">
        <v>63</v>
      </c>
      <c r="O6" s="56">
        <v>3427</v>
      </c>
      <c r="P6" s="56">
        <v>18</v>
      </c>
      <c r="Q6" s="57">
        <v>190.38888888888889</v>
      </c>
      <c r="S6" s="55">
        <v>3</v>
      </c>
      <c r="T6" s="37"/>
      <c r="U6" s="58"/>
      <c r="V6" s="58"/>
      <c r="W6" s="59"/>
      <c r="Y6" s="55">
        <v>3</v>
      </c>
      <c r="Z6" s="37"/>
      <c r="AA6" s="56"/>
      <c r="AB6" s="56"/>
      <c r="AC6" s="57"/>
      <c r="AD6" s="55">
        <v>3</v>
      </c>
      <c r="AE6" s="37" t="s">
        <v>63</v>
      </c>
      <c r="AF6" s="56">
        <v>551</v>
      </c>
      <c r="AG6" s="56">
        <v>3</v>
      </c>
      <c r="AH6" s="57">
        <v>183.66666666666666</v>
      </c>
      <c r="AI6" s="57"/>
      <c r="AJ6" s="55">
        <v>3</v>
      </c>
      <c r="AK6" s="37" t="s">
        <v>63</v>
      </c>
      <c r="AL6" s="56">
        <f>SUM(Tableau39443749654184[[#This Row],[QA]]-C6,-I6,-O6,-AF6)</f>
        <v>4459</v>
      </c>
      <c r="AM6" s="56">
        <f>SUM(Tableau39443749654184[[#This Row],[Parties]]-D6,-J6,-P6,-AG6)</f>
        <v>24</v>
      </c>
      <c r="AN6" s="57">
        <f t="shared" si="0"/>
        <v>185.79166666666666</v>
      </c>
      <c r="AO6" s="57"/>
      <c r="AP6" s="55">
        <v>3</v>
      </c>
      <c r="AQ6" s="92" t="s">
        <v>63</v>
      </c>
      <c r="AR6" s="133">
        <v>9064</v>
      </c>
      <c r="AS6" s="133">
        <v>48</v>
      </c>
      <c r="AT6" s="133">
        <v>188.83</v>
      </c>
      <c r="AU6" s="134">
        <v>237</v>
      </c>
      <c r="AV6" s="133">
        <v>682</v>
      </c>
      <c r="AW6" s="92" t="s">
        <v>73</v>
      </c>
    </row>
    <row r="7" spans="1:85" ht="16.149999999999999" customHeight="1" thickBot="1" x14ac:dyDescent="0.3">
      <c r="A7" s="39">
        <v>4</v>
      </c>
      <c r="B7" s="37" t="s">
        <v>57</v>
      </c>
      <c r="C7" s="55">
        <v>0</v>
      </c>
      <c r="D7" s="55">
        <v>0</v>
      </c>
      <c r="E7" s="93">
        <v>0</v>
      </c>
      <c r="G7" s="55">
        <v>4</v>
      </c>
      <c r="H7" s="37" t="s">
        <v>57</v>
      </c>
      <c r="I7" s="56">
        <v>502</v>
      </c>
      <c r="J7" s="56">
        <v>3</v>
      </c>
      <c r="K7" s="57">
        <v>167.33333333333334</v>
      </c>
      <c r="M7" s="55">
        <v>4</v>
      </c>
      <c r="N7" s="37" t="s">
        <v>57</v>
      </c>
      <c r="O7" s="56">
        <v>0</v>
      </c>
      <c r="P7" s="56">
        <v>0</v>
      </c>
      <c r="Q7" s="57" t="e">
        <v>#DIV/0!</v>
      </c>
      <c r="S7" s="55">
        <v>4</v>
      </c>
      <c r="T7" s="37"/>
      <c r="U7" s="58"/>
      <c r="V7" s="58"/>
      <c r="W7" s="59"/>
      <c r="Y7" s="55">
        <v>4</v>
      </c>
      <c r="Z7" s="37"/>
      <c r="AA7" s="56"/>
      <c r="AB7" s="56"/>
      <c r="AC7" s="57"/>
      <c r="AD7" s="55">
        <v>4</v>
      </c>
      <c r="AE7" s="37" t="s">
        <v>57</v>
      </c>
      <c r="AF7" s="56">
        <v>0</v>
      </c>
      <c r="AG7" s="56">
        <v>0</v>
      </c>
      <c r="AH7" s="57" t="e">
        <v>#DIV/0!</v>
      </c>
      <c r="AI7" s="57"/>
      <c r="AJ7" s="55">
        <v>4</v>
      </c>
      <c r="AK7" s="37" t="s">
        <v>57</v>
      </c>
      <c r="AL7" s="56">
        <f>SUM(Tableau39443749654184[[#This Row],[QA]]-C7,-I7,-O7,-AF7)</f>
        <v>0</v>
      </c>
      <c r="AM7" s="56">
        <f>SUM(Tableau39443749654184[[#This Row],[Parties]]-D7,-J7,-P7,-AG7)</f>
        <v>0</v>
      </c>
      <c r="AN7" s="57" t="e">
        <f t="shared" si="0"/>
        <v>#DIV/0!</v>
      </c>
      <c r="AO7" s="57"/>
      <c r="AP7" s="55">
        <v>4</v>
      </c>
      <c r="AQ7" s="92" t="s">
        <v>57</v>
      </c>
      <c r="AR7" s="133">
        <v>502</v>
      </c>
      <c r="AS7" s="133">
        <v>3</v>
      </c>
      <c r="AT7" s="133">
        <v>167.33</v>
      </c>
      <c r="AU7" s="133">
        <v>195</v>
      </c>
      <c r="AV7" s="133">
        <v>502</v>
      </c>
      <c r="AW7" s="92" t="s">
        <v>71</v>
      </c>
    </row>
    <row r="8" spans="1:85" ht="16.149999999999999" customHeight="1" thickBot="1" x14ac:dyDescent="0.3">
      <c r="A8" s="39">
        <v>5</v>
      </c>
      <c r="B8" s="92" t="s">
        <v>8</v>
      </c>
      <c r="C8" s="91">
        <v>587</v>
      </c>
      <c r="D8" s="91">
        <v>3</v>
      </c>
      <c r="E8" s="91">
        <v>195.67</v>
      </c>
      <c r="G8" s="55">
        <v>5</v>
      </c>
      <c r="H8" s="37" t="s">
        <v>8</v>
      </c>
      <c r="I8" s="56">
        <v>2719</v>
      </c>
      <c r="J8" s="56">
        <v>15</v>
      </c>
      <c r="K8" s="57">
        <v>181.26666666666668</v>
      </c>
      <c r="M8" s="55">
        <v>5</v>
      </c>
      <c r="N8" s="37" t="s">
        <v>8</v>
      </c>
      <c r="O8" s="56">
        <v>2763</v>
      </c>
      <c r="P8" s="56">
        <v>15</v>
      </c>
      <c r="Q8" s="57">
        <v>184.2</v>
      </c>
      <c r="S8" s="55">
        <v>5</v>
      </c>
      <c r="T8" s="37"/>
      <c r="U8" s="58"/>
      <c r="V8" s="58"/>
      <c r="W8" s="59"/>
      <c r="Y8" s="55">
        <v>5</v>
      </c>
      <c r="Z8" s="37"/>
      <c r="AA8" s="56"/>
      <c r="AB8" s="56"/>
      <c r="AC8" s="57"/>
      <c r="AD8" s="55">
        <v>5</v>
      </c>
      <c r="AE8" s="37" t="s">
        <v>8</v>
      </c>
      <c r="AF8" s="56">
        <v>587</v>
      </c>
      <c r="AG8" s="56">
        <v>3</v>
      </c>
      <c r="AH8" s="57">
        <v>195.66666666666666</v>
      </c>
      <c r="AI8" s="57"/>
      <c r="AJ8" s="55">
        <v>5</v>
      </c>
      <c r="AK8" s="37" t="s">
        <v>8</v>
      </c>
      <c r="AL8" s="56">
        <f>SUM(Tableau39443749654184[[#This Row],[QA]]-C8,-I8,-O8,-AF8)</f>
        <v>1569</v>
      </c>
      <c r="AM8" s="56">
        <f>SUM(Tableau39443749654184[[#This Row],[Parties]]-D8,-J8,-P8,-AG8)</f>
        <v>9</v>
      </c>
      <c r="AN8" s="57">
        <f t="shared" si="0"/>
        <v>174.33333333333334</v>
      </c>
      <c r="AO8" s="57"/>
      <c r="AP8" s="55">
        <v>5</v>
      </c>
      <c r="AQ8" s="92" t="s">
        <v>8</v>
      </c>
      <c r="AR8" s="133">
        <v>8225</v>
      </c>
      <c r="AS8" s="133">
        <v>45</v>
      </c>
      <c r="AT8" s="133">
        <v>182.78</v>
      </c>
      <c r="AU8" s="135">
        <v>279</v>
      </c>
      <c r="AV8" s="133">
        <v>636</v>
      </c>
      <c r="AW8" s="92" t="s">
        <v>72</v>
      </c>
    </row>
    <row r="9" spans="1:85" ht="16.149999999999999" customHeight="1" thickBot="1" x14ac:dyDescent="0.3">
      <c r="A9" s="39">
        <v>6</v>
      </c>
      <c r="B9" s="37" t="s">
        <v>64</v>
      </c>
      <c r="C9" s="55">
        <v>0</v>
      </c>
      <c r="D9" s="55">
        <v>0</v>
      </c>
      <c r="E9" s="93">
        <v>0</v>
      </c>
      <c r="G9" s="55">
        <v>6</v>
      </c>
      <c r="H9" s="37" t="s">
        <v>64</v>
      </c>
      <c r="I9" s="56">
        <v>0</v>
      </c>
      <c r="J9" s="56">
        <v>0</v>
      </c>
      <c r="K9" s="57">
        <v>0</v>
      </c>
      <c r="M9" s="55">
        <v>6</v>
      </c>
      <c r="N9" s="37" t="s">
        <v>64</v>
      </c>
      <c r="O9" s="56">
        <v>3482</v>
      </c>
      <c r="P9" s="56">
        <v>18</v>
      </c>
      <c r="Q9" s="57">
        <v>193.44444444444446</v>
      </c>
      <c r="S9" s="55">
        <v>6</v>
      </c>
      <c r="T9" s="37"/>
      <c r="U9" s="58"/>
      <c r="V9" s="58"/>
      <c r="W9" s="59"/>
      <c r="Y9" s="55">
        <v>6</v>
      </c>
      <c r="Z9" s="37"/>
      <c r="AA9" s="56"/>
      <c r="AB9" s="56"/>
      <c r="AC9" s="57"/>
      <c r="AD9" s="55">
        <v>6</v>
      </c>
      <c r="AE9" s="37" t="s">
        <v>64</v>
      </c>
      <c r="AF9" s="56">
        <v>587</v>
      </c>
      <c r="AG9" s="56">
        <v>3</v>
      </c>
      <c r="AH9" s="57">
        <v>195.66666666666666</v>
      </c>
      <c r="AI9" s="57"/>
      <c r="AJ9" s="55">
        <v>6</v>
      </c>
      <c r="AK9" s="37" t="s">
        <v>64</v>
      </c>
      <c r="AL9" s="56">
        <f>SUM(Tableau39443749654184[[#This Row],[QA]]-C9,-I9,-O9,-AF9)</f>
        <v>4737</v>
      </c>
      <c r="AM9" s="56">
        <f>SUM(Tableau39443749654184[[#This Row],[Parties]]-D9,-J9,-P9,-AG9)</f>
        <v>24</v>
      </c>
      <c r="AN9" s="57">
        <f t="shared" si="0"/>
        <v>197.375</v>
      </c>
      <c r="AO9" s="57"/>
      <c r="AP9" s="55">
        <v>6</v>
      </c>
      <c r="AQ9" s="92" t="s">
        <v>64</v>
      </c>
      <c r="AR9" s="133">
        <v>8806</v>
      </c>
      <c r="AS9" s="133">
        <v>45</v>
      </c>
      <c r="AT9" s="133">
        <v>195.69</v>
      </c>
      <c r="AU9" s="134">
        <v>247</v>
      </c>
      <c r="AV9" s="133">
        <v>658</v>
      </c>
      <c r="AW9" s="92" t="s">
        <v>70</v>
      </c>
    </row>
    <row r="10" spans="1:85" ht="16.149999999999999" customHeight="1" thickBot="1" x14ac:dyDescent="0.3">
      <c r="A10" s="39">
        <v>7</v>
      </c>
      <c r="B10" s="92" t="s">
        <v>49</v>
      </c>
      <c r="C10" s="91">
        <v>997</v>
      </c>
      <c r="D10" s="91">
        <v>6</v>
      </c>
      <c r="E10" s="91">
        <v>166.17</v>
      </c>
      <c r="G10" s="55">
        <v>7</v>
      </c>
      <c r="H10" s="37" t="s">
        <v>49</v>
      </c>
      <c r="I10" s="56">
        <v>2537</v>
      </c>
      <c r="J10" s="56">
        <v>15</v>
      </c>
      <c r="K10" s="57">
        <v>169.13333333333333</v>
      </c>
      <c r="M10" s="55">
        <v>7</v>
      </c>
      <c r="N10" s="37" t="s">
        <v>49</v>
      </c>
      <c r="O10" s="56">
        <v>2064</v>
      </c>
      <c r="P10" s="56">
        <v>12</v>
      </c>
      <c r="Q10" s="57">
        <v>172</v>
      </c>
      <c r="S10" s="55">
        <v>7</v>
      </c>
      <c r="T10" s="37"/>
      <c r="U10" s="58"/>
      <c r="V10" s="58"/>
      <c r="W10" s="59"/>
      <c r="Y10" s="55">
        <v>7</v>
      </c>
      <c r="Z10" s="37"/>
      <c r="AA10" s="56"/>
      <c r="AB10" s="56"/>
      <c r="AC10" s="57"/>
      <c r="AD10" s="55">
        <v>7</v>
      </c>
      <c r="AE10" s="37" t="s">
        <v>49</v>
      </c>
      <c r="AF10" s="56">
        <v>0</v>
      </c>
      <c r="AG10" s="56">
        <v>0</v>
      </c>
      <c r="AH10" s="57" t="e">
        <v>#DIV/0!</v>
      </c>
      <c r="AI10" s="57"/>
      <c r="AJ10" s="55">
        <v>7</v>
      </c>
      <c r="AK10" s="37" t="s">
        <v>49</v>
      </c>
      <c r="AL10" s="56">
        <f>SUM(Tableau39443749654184[[#This Row],[QA]]-C10,-I10,-O10,-AF10)</f>
        <v>2131</v>
      </c>
      <c r="AM10" s="56">
        <f>SUM(Tableau39443749654184[[#This Row],[Parties]]-D10,-J10,-P10,-AG10)</f>
        <v>12</v>
      </c>
      <c r="AN10" s="57">
        <f t="shared" si="0"/>
        <v>177.58333333333334</v>
      </c>
      <c r="AO10" s="57"/>
      <c r="AP10" s="55">
        <v>7</v>
      </c>
      <c r="AQ10" s="92" t="s">
        <v>49</v>
      </c>
      <c r="AR10" s="133">
        <v>7729</v>
      </c>
      <c r="AS10" s="133">
        <v>45</v>
      </c>
      <c r="AT10" s="133">
        <v>171.76</v>
      </c>
      <c r="AU10" s="134">
        <v>217</v>
      </c>
      <c r="AV10" s="133">
        <v>576</v>
      </c>
      <c r="AW10" s="92" t="s">
        <v>77</v>
      </c>
    </row>
    <row r="11" spans="1:85" ht="16.149999999999999" customHeight="1" thickBot="1" x14ac:dyDescent="0.3">
      <c r="A11" s="39">
        <v>8</v>
      </c>
      <c r="B11" s="92" t="s">
        <v>51</v>
      </c>
      <c r="C11" s="91">
        <v>414</v>
      </c>
      <c r="D11" s="91">
        <v>3</v>
      </c>
      <c r="E11" s="91">
        <v>138</v>
      </c>
      <c r="G11" s="55">
        <v>8</v>
      </c>
      <c r="H11" s="37" t="s">
        <v>51</v>
      </c>
      <c r="I11" s="56">
        <v>2158</v>
      </c>
      <c r="J11" s="56">
        <v>12</v>
      </c>
      <c r="K11" s="57">
        <v>179.83333333333334</v>
      </c>
      <c r="M11" s="55">
        <v>8</v>
      </c>
      <c r="N11" s="37" t="s">
        <v>51</v>
      </c>
      <c r="O11" s="56">
        <v>1159</v>
      </c>
      <c r="P11" s="56">
        <v>6</v>
      </c>
      <c r="Q11" s="57">
        <v>193.16666666666666</v>
      </c>
      <c r="S11" s="55">
        <v>8</v>
      </c>
      <c r="T11" s="37"/>
      <c r="U11" s="58"/>
      <c r="V11" s="58"/>
      <c r="W11" s="59"/>
      <c r="Y11" s="55">
        <v>8</v>
      </c>
      <c r="Z11" s="37"/>
      <c r="AA11" s="56"/>
      <c r="AB11" s="56"/>
      <c r="AC11" s="57"/>
      <c r="AD11" s="55">
        <v>8</v>
      </c>
      <c r="AE11" s="37" t="s">
        <v>51</v>
      </c>
      <c r="AF11" s="56">
        <v>493</v>
      </c>
      <c r="AG11" s="56">
        <v>3</v>
      </c>
      <c r="AH11" s="57">
        <v>164.33333333333334</v>
      </c>
      <c r="AI11" s="57"/>
      <c r="AJ11" s="55">
        <v>8</v>
      </c>
      <c r="AK11" s="37" t="s">
        <v>51</v>
      </c>
      <c r="AL11" s="56">
        <f>SUM(Tableau39443749654184[[#This Row],[QA]]-C11,-I11,-O11,-AF11)</f>
        <v>0</v>
      </c>
      <c r="AM11" s="56">
        <f>SUM(Tableau39443749654184[[#This Row],[Parties]]-D11,-J11,-P11,-AG11)</f>
        <v>0</v>
      </c>
      <c r="AN11" s="57" t="e">
        <f t="shared" si="0"/>
        <v>#DIV/0!</v>
      </c>
      <c r="AO11" s="57"/>
      <c r="AP11" s="55">
        <v>8</v>
      </c>
      <c r="AQ11" s="92" t="s">
        <v>51</v>
      </c>
      <c r="AR11" s="133">
        <v>4224</v>
      </c>
      <c r="AS11" s="133">
        <v>24</v>
      </c>
      <c r="AT11" s="133">
        <v>176</v>
      </c>
      <c r="AU11" s="135">
        <v>299</v>
      </c>
      <c r="AV11" s="133">
        <v>654</v>
      </c>
      <c r="AW11" s="92" t="s">
        <v>75</v>
      </c>
    </row>
    <row r="12" spans="1:85" ht="16.149999999999999" customHeight="1" thickBot="1" x14ac:dyDescent="0.3">
      <c r="A12" s="39">
        <v>9</v>
      </c>
      <c r="B12" s="92" t="s">
        <v>27</v>
      </c>
      <c r="C12" s="91">
        <v>1545</v>
      </c>
      <c r="D12" s="91">
        <v>9</v>
      </c>
      <c r="E12" s="91">
        <v>171.67</v>
      </c>
      <c r="G12" s="55">
        <v>9</v>
      </c>
      <c r="H12" s="37" t="s">
        <v>27</v>
      </c>
      <c r="I12" s="56">
        <v>4262</v>
      </c>
      <c r="J12" s="56">
        <v>24</v>
      </c>
      <c r="K12" s="57">
        <v>177.58333333333334</v>
      </c>
      <c r="M12" s="55">
        <v>9</v>
      </c>
      <c r="N12" s="37" t="s">
        <v>27</v>
      </c>
      <c r="O12" s="56">
        <v>3785</v>
      </c>
      <c r="P12" s="56">
        <v>21</v>
      </c>
      <c r="Q12" s="57">
        <v>180.23809523809524</v>
      </c>
      <c r="S12" s="55">
        <v>9</v>
      </c>
      <c r="T12" s="37"/>
      <c r="U12" s="58"/>
      <c r="V12" s="58"/>
      <c r="W12" s="59"/>
      <c r="Y12" s="55">
        <v>9</v>
      </c>
      <c r="Z12" s="37"/>
      <c r="AA12" s="56"/>
      <c r="AB12" s="56"/>
      <c r="AC12" s="57"/>
      <c r="AD12" s="55">
        <v>9</v>
      </c>
      <c r="AE12" s="37" t="s">
        <v>27</v>
      </c>
      <c r="AF12" s="56">
        <v>505</v>
      </c>
      <c r="AG12" s="56">
        <v>3</v>
      </c>
      <c r="AH12" s="57">
        <v>168.33333333333334</v>
      </c>
      <c r="AI12" s="57"/>
      <c r="AJ12" s="55">
        <v>9</v>
      </c>
      <c r="AK12" s="37" t="s">
        <v>27</v>
      </c>
      <c r="AL12" s="56">
        <f>SUM(Tableau39443749654184[[#This Row],[QA]]-C12,-I12,-O12,-AF12)</f>
        <v>4227</v>
      </c>
      <c r="AM12" s="56">
        <f>SUM(Tableau39443749654184[[#This Row],[Parties]]-D12,-J12,-P12,-AG12)</f>
        <v>24</v>
      </c>
      <c r="AN12" s="57">
        <f t="shared" si="0"/>
        <v>176.125</v>
      </c>
      <c r="AO12" s="57"/>
      <c r="AP12" s="55">
        <v>9</v>
      </c>
      <c r="AQ12" s="92" t="s">
        <v>27</v>
      </c>
      <c r="AR12" s="133">
        <v>14324</v>
      </c>
      <c r="AS12" s="133">
        <v>81</v>
      </c>
      <c r="AT12" s="133">
        <v>176.84</v>
      </c>
      <c r="AU12" s="134">
        <v>247</v>
      </c>
      <c r="AV12" s="133">
        <v>610</v>
      </c>
      <c r="AW12" s="92" t="s">
        <v>75</v>
      </c>
    </row>
    <row r="13" spans="1:85" ht="16.149999999999999" customHeight="1" thickBot="1" x14ac:dyDescent="0.3">
      <c r="A13" s="39">
        <v>10</v>
      </c>
      <c r="B13" s="92" t="s">
        <v>9</v>
      </c>
      <c r="C13" s="91">
        <v>1634</v>
      </c>
      <c r="D13" s="91">
        <v>9</v>
      </c>
      <c r="E13" s="91">
        <v>181.56</v>
      </c>
      <c r="G13" s="55">
        <v>10</v>
      </c>
      <c r="H13" s="37" t="s">
        <v>9</v>
      </c>
      <c r="I13" s="56">
        <v>4656</v>
      </c>
      <c r="J13" s="56">
        <v>24</v>
      </c>
      <c r="K13" s="57">
        <v>194</v>
      </c>
      <c r="M13" s="55">
        <v>10</v>
      </c>
      <c r="N13" s="37" t="s">
        <v>9</v>
      </c>
      <c r="O13" s="56">
        <v>3838</v>
      </c>
      <c r="P13" s="56">
        <v>21</v>
      </c>
      <c r="Q13" s="57">
        <v>182.76190476190476</v>
      </c>
      <c r="S13" s="55">
        <v>10</v>
      </c>
      <c r="T13" s="37"/>
      <c r="U13" s="58"/>
      <c r="V13" s="58"/>
      <c r="W13" s="59"/>
      <c r="Y13" s="55">
        <v>10</v>
      </c>
      <c r="Z13" s="37"/>
      <c r="AA13" s="56"/>
      <c r="AB13" s="56"/>
      <c r="AC13" s="57"/>
      <c r="AD13" s="55">
        <v>10</v>
      </c>
      <c r="AE13" s="37" t="s">
        <v>9</v>
      </c>
      <c r="AF13" s="56">
        <v>589</v>
      </c>
      <c r="AG13" s="56">
        <v>3</v>
      </c>
      <c r="AH13" s="57">
        <v>196.33333333333334</v>
      </c>
      <c r="AI13" s="57"/>
      <c r="AJ13" s="55">
        <v>10</v>
      </c>
      <c r="AK13" s="37" t="s">
        <v>9</v>
      </c>
      <c r="AL13" s="56">
        <f>SUM(Tableau39443749654184[[#This Row],[QA]]-C13,-I13,-O13,-AF13)</f>
        <v>4563</v>
      </c>
      <c r="AM13" s="56">
        <f>SUM(Tableau39443749654184[[#This Row],[Parties]]-D13,-J13,-P13,-AG13)</f>
        <v>24</v>
      </c>
      <c r="AN13" s="57">
        <f t="shared" si="0"/>
        <v>190.125</v>
      </c>
      <c r="AO13" s="57"/>
      <c r="AP13" s="55">
        <v>10</v>
      </c>
      <c r="AQ13" s="92" t="s">
        <v>9</v>
      </c>
      <c r="AR13" s="133">
        <v>15280</v>
      </c>
      <c r="AS13" s="133">
        <v>81</v>
      </c>
      <c r="AT13" s="133">
        <v>188.64</v>
      </c>
      <c r="AU13" s="135">
        <v>258</v>
      </c>
      <c r="AV13" s="133">
        <v>641</v>
      </c>
      <c r="AW13" s="92" t="s">
        <v>73</v>
      </c>
    </row>
    <row r="14" spans="1:85" ht="16.149999999999999" customHeight="1" thickBot="1" x14ac:dyDescent="0.3">
      <c r="A14" s="39">
        <v>11</v>
      </c>
      <c r="B14" s="92" t="s">
        <v>35</v>
      </c>
      <c r="C14" s="91">
        <v>1544</v>
      </c>
      <c r="D14" s="91">
        <v>9</v>
      </c>
      <c r="E14" s="91">
        <v>171.56</v>
      </c>
      <c r="G14" s="55">
        <v>11</v>
      </c>
      <c r="H14" s="37" t="s">
        <v>35</v>
      </c>
      <c r="I14" s="56">
        <v>1618</v>
      </c>
      <c r="J14" s="56">
        <v>10</v>
      </c>
      <c r="K14" s="57">
        <v>161.80000000000001</v>
      </c>
      <c r="M14" s="55">
        <v>11</v>
      </c>
      <c r="N14" s="37" t="s">
        <v>35</v>
      </c>
      <c r="O14" s="56">
        <v>0</v>
      </c>
      <c r="P14" s="56">
        <v>0</v>
      </c>
      <c r="Q14" s="57" t="e">
        <v>#DIV/0!</v>
      </c>
      <c r="S14" s="55">
        <v>11</v>
      </c>
      <c r="T14" s="37"/>
      <c r="U14" s="58"/>
      <c r="V14" s="58"/>
      <c r="W14" s="59"/>
      <c r="Y14" s="55">
        <v>11</v>
      </c>
      <c r="Z14" s="37"/>
      <c r="AA14" s="56"/>
      <c r="AB14" s="56"/>
      <c r="AC14" s="57"/>
      <c r="AD14" s="55">
        <v>11</v>
      </c>
      <c r="AE14" s="37" t="s">
        <v>35</v>
      </c>
      <c r="AF14" s="56">
        <v>0</v>
      </c>
      <c r="AG14" s="56">
        <v>0</v>
      </c>
      <c r="AH14" s="57" t="e">
        <v>#DIV/0!</v>
      </c>
      <c r="AI14" s="57"/>
      <c r="AJ14" s="55">
        <v>11</v>
      </c>
      <c r="AK14" s="37" t="s">
        <v>35</v>
      </c>
      <c r="AL14" s="56">
        <f>SUM(Tableau39443749654184[[#This Row],[QA]]-C14,-I14,-O14,-AF14)</f>
        <v>0</v>
      </c>
      <c r="AM14" s="56">
        <f>SUM(Tableau39443749654184[[#This Row],[Parties]]-D14,-J14,-P14,-AG14)</f>
        <v>0</v>
      </c>
      <c r="AN14" s="57" t="e">
        <f t="shared" si="0"/>
        <v>#DIV/0!</v>
      </c>
      <c r="AO14" s="57"/>
      <c r="AP14" s="55">
        <v>11</v>
      </c>
      <c r="AQ14" s="92" t="s">
        <v>35</v>
      </c>
      <c r="AR14" s="133">
        <v>3162</v>
      </c>
      <c r="AS14" s="133">
        <v>19</v>
      </c>
      <c r="AT14" s="133">
        <v>166.42</v>
      </c>
      <c r="AU14" s="134">
        <v>205</v>
      </c>
      <c r="AV14" s="133">
        <v>532</v>
      </c>
      <c r="AW14" s="92" t="s">
        <v>70</v>
      </c>
    </row>
    <row r="15" spans="1:85" ht="16.149999999999999" customHeight="1" thickBot="1" x14ac:dyDescent="0.3">
      <c r="A15" s="39">
        <v>12</v>
      </c>
      <c r="B15" s="92" t="s">
        <v>10</v>
      </c>
      <c r="C15" s="91">
        <v>1395</v>
      </c>
      <c r="D15" s="91">
        <v>9</v>
      </c>
      <c r="E15" s="91">
        <v>155</v>
      </c>
      <c r="G15" s="55">
        <v>12</v>
      </c>
      <c r="H15" s="37" t="s">
        <v>10</v>
      </c>
      <c r="I15" s="56">
        <v>1239</v>
      </c>
      <c r="J15" s="56">
        <v>9</v>
      </c>
      <c r="K15" s="57">
        <v>137.66666666666666</v>
      </c>
      <c r="M15" s="55">
        <v>12</v>
      </c>
      <c r="N15" s="37" t="s">
        <v>10</v>
      </c>
      <c r="O15" s="56">
        <v>1329</v>
      </c>
      <c r="P15" s="56">
        <v>9</v>
      </c>
      <c r="Q15" s="57">
        <v>147.66666666666666</v>
      </c>
      <c r="S15" s="55">
        <v>12</v>
      </c>
      <c r="T15" s="37"/>
      <c r="U15" s="58"/>
      <c r="V15" s="58"/>
      <c r="W15" s="59"/>
      <c r="Y15" s="55">
        <v>12</v>
      </c>
      <c r="Z15" s="37"/>
      <c r="AA15" s="56"/>
      <c r="AB15" s="56"/>
      <c r="AC15" s="57"/>
      <c r="AD15" s="55">
        <v>12</v>
      </c>
      <c r="AE15" s="37" t="s">
        <v>10</v>
      </c>
      <c r="AF15" s="56">
        <v>523</v>
      </c>
      <c r="AG15" s="56">
        <v>3</v>
      </c>
      <c r="AH15" s="57">
        <v>174.33333333333334</v>
      </c>
      <c r="AI15" s="57"/>
      <c r="AJ15" s="55">
        <v>12</v>
      </c>
      <c r="AK15" s="37" t="s">
        <v>10</v>
      </c>
      <c r="AL15" s="56">
        <f>SUM(Tableau39443749654184[[#This Row],[QA]]-C15,-I15,-O15,-AF15)</f>
        <v>1990</v>
      </c>
      <c r="AM15" s="56">
        <f>SUM(Tableau39443749654184[[#This Row],[Parties]]-D15,-J15,-P15,-AG15)</f>
        <v>12</v>
      </c>
      <c r="AN15" s="57">
        <f t="shared" si="0"/>
        <v>165.83333333333334</v>
      </c>
      <c r="AO15" s="57"/>
      <c r="AP15" s="55">
        <v>12</v>
      </c>
      <c r="AQ15" s="92" t="s">
        <v>10</v>
      </c>
      <c r="AR15" s="133">
        <v>6476</v>
      </c>
      <c r="AS15" s="133">
        <v>42</v>
      </c>
      <c r="AT15" s="133">
        <v>154.19</v>
      </c>
      <c r="AU15" s="134">
        <v>205</v>
      </c>
      <c r="AV15" s="133">
        <v>523</v>
      </c>
      <c r="AW15" s="92" t="s">
        <v>77</v>
      </c>
    </row>
    <row r="16" spans="1:85" ht="16.149999999999999" customHeight="1" thickBot="1" x14ac:dyDescent="0.3">
      <c r="A16" s="39">
        <v>13</v>
      </c>
      <c r="B16" s="92" t="s">
        <v>46</v>
      </c>
      <c r="C16" s="91">
        <v>516</v>
      </c>
      <c r="D16" s="91">
        <v>3</v>
      </c>
      <c r="E16" s="91">
        <v>172</v>
      </c>
      <c r="G16" s="55">
        <v>13</v>
      </c>
      <c r="H16" s="37" t="s">
        <v>46</v>
      </c>
      <c r="I16" s="56">
        <v>1215</v>
      </c>
      <c r="J16" s="56">
        <v>6</v>
      </c>
      <c r="K16" s="57">
        <v>202.5</v>
      </c>
      <c r="M16" s="55">
        <v>13</v>
      </c>
      <c r="N16" s="37" t="s">
        <v>46</v>
      </c>
      <c r="O16" s="56">
        <v>506</v>
      </c>
      <c r="P16" s="56">
        <v>3</v>
      </c>
      <c r="Q16" s="57">
        <v>168.66666666666666</v>
      </c>
      <c r="S16" s="55">
        <v>13</v>
      </c>
      <c r="T16" s="37"/>
      <c r="U16" s="58"/>
      <c r="V16" s="58"/>
      <c r="W16" s="59"/>
      <c r="Y16" s="55">
        <v>13</v>
      </c>
      <c r="Z16" s="37"/>
      <c r="AA16" s="56"/>
      <c r="AB16" s="56"/>
      <c r="AC16" s="57"/>
      <c r="AD16" s="55">
        <v>13</v>
      </c>
      <c r="AE16" s="37" t="s">
        <v>46</v>
      </c>
      <c r="AF16" s="56">
        <v>0</v>
      </c>
      <c r="AG16" s="56">
        <v>0</v>
      </c>
      <c r="AH16" s="57" t="e">
        <v>#DIV/0!</v>
      </c>
      <c r="AI16" s="57"/>
      <c r="AJ16" s="55">
        <v>13</v>
      </c>
      <c r="AK16" s="37" t="s">
        <v>46</v>
      </c>
      <c r="AL16" s="56">
        <f>SUM(Tableau39443749654184[[#This Row],[QA]]-C16,-I16,-O16,-AF16)</f>
        <v>1592</v>
      </c>
      <c r="AM16" s="56">
        <f>SUM(Tableau39443749654184[[#This Row],[Parties]]-D16,-J16,-P16,-AG16)</f>
        <v>9</v>
      </c>
      <c r="AN16" s="57">
        <f t="shared" si="0"/>
        <v>176.88888888888889</v>
      </c>
      <c r="AO16" s="57"/>
      <c r="AP16" s="55">
        <v>13</v>
      </c>
      <c r="AQ16" s="92" t="s">
        <v>46</v>
      </c>
      <c r="AR16" s="133">
        <v>3829</v>
      </c>
      <c r="AS16" s="133">
        <v>21</v>
      </c>
      <c r="AT16" s="133">
        <v>182.33</v>
      </c>
      <c r="AU16" s="135">
        <v>266</v>
      </c>
      <c r="AV16" s="133">
        <v>636</v>
      </c>
      <c r="AW16" s="92" t="s">
        <v>72</v>
      </c>
    </row>
    <row r="17" spans="1:49" ht="16.149999999999999" customHeight="1" thickBot="1" x14ac:dyDescent="0.3">
      <c r="A17" s="39">
        <v>14</v>
      </c>
      <c r="B17" s="37" t="s">
        <v>11</v>
      </c>
      <c r="C17" s="91">
        <v>1655</v>
      </c>
      <c r="D17" s="91">
        <v>9</v>
      </c>
      <c r="E17" s="91">
        <v>183.89</v>
      </c>
      <c r="G17" s="55">
        <v>15</v>
      </c>
      <c r="H17" s="37" t="s">
        <v>11</v>
      </c>
      <c r="I17" s="56">
        <v>3879</v>
      </c>
      <c r="J17" s="56">
        <v>21</v>
      </c>
      <c r="K17" s="57">
        <v>184.71428571428572</v>
      </c>
      <c r="M17" s="55">
        <v>14</v>
      </c>
      <c r="N17" s="37" t="s">
        <v>11</v>
      </c>
      <c r="O17" s="56">
        <v>3840</v>
      </c>
      <c r="P17" s="56">
        <v>21</v>
      </c>
      <c r="Q17" s="57">
        <v>182.85714285714286</v>
      </c>
      <c r="S17" s="55">
        <v>14</v>
      </c>
      <c r="T17" s="37"/>
      <c r="U17" s="58"/>
      <c r="V17" s="58"/>
      <c r="W17" s="59"/>
      <c r="Y17" s="55">
        <v>14</v>
      </c>
      <c r="Z17" s="37"/>
      <c r="AA17" s="56"/>
      <c r="AB17" s="56"/>
      <c r="AC17" s="57"/>
      <c r="AD17" s="55">
        <v>14</v>
      </c>
      <c r="AE17" s="37" t="s">
        <v>11</v>
      </c>
      <c r="AF17" s="56">
        <v>514</v>
      </c>
      <c r="AG17" s="56">
        <v>3</v>
      </c>
      <c r="AH17" s="57">
        <v>171.33333333333334</v>
      </c>
      <c r="AI17" s="57"/>
      <c r="AJ17" s="55">
        <v>15</v>
      </c>
      <c r="AK17" s="37" t="s">
        <v>11</v>
      </c>
      <c r="AL17" s="56">
        <f>SUM(Tableau39443749654184[[#This Row],[QA]]-C17,-I17,-O17,-AF17)</f>
        <v>4364</v>
      </c>
      <c r="AM17" s="56">
        <f>SUM(Tableau39443749654184[[#This Row],[Parties]]-D17,-J17,-P17,-AG17)</f>
        <v>24</v>
      </c>
      <c r="AN17" s="57">
        <f t="shared" si="0"/>
        <v>181.83333333333334</v>
      </c>
      <c r="AO17" s="57"/>
      <c r="AP17" s="55">
        <v>16</v>
      </c>
      <c r="AQ17" s="92" t="s">
        <v>11</v>
      </c>
      <c r="AR17" s="133">
        <v>14252</v>
      </c>
      <c r="AS17" s="133">
        <v>78</v>
      </c>
      <c r="AT17" s="133">
        <v>182.72</v>
      </c>
      <c r="AU17" s="134">
        <v>227</v>
      </c>
      <c r="AV17" s="133">
        <v>644</v>
      </c>
      <c r="AW17" s="92" t="s">
        <v>71</v>
      </c>
    </row>
    <row r="18" spans="1:49" ht="15.75" thickBot="1" x14ac:dyDescent="0.3">
      <c r="A18" s="39">
        <v>15</v>
      </c>
      <c r="B18" s="92" t="s">
        <v>12</v>
      </c>
      <c r="C18" s="91">
        <v>1541</v>
      </c>
      <c r="D18" s="91">
        <v>9</v>
      </c>
      <c r="E18" s="91">
        <v>171.22</v>
      </c>
      <c r="G18" s="55">
        <v>16</v>
      </c>
      <c r="H18" s="37" t="s">
        <v>12</v>
      </c>
      <c r="I18" s="56">
        <v>3158</v>
      </c>
      <c r="J18" s="56">
        <v>18</v>
      </c>
      <c r="K18" s="57">
        <v>175.44444444444446</v>
      </c>
      <c r="M18" s="55">
        <v>15</v>
      </c>
      <c r="N18" s="37" t="s">
        <v>12</v>
      </c>
      <c r="O18" s="56">
        <v>2563</v>
      </c>
      <c r="P18" s="56">
        <v>15</v>
      </c>
      <c r="Q18" s="57">
        <v>170.86666666666667</v>
      </c>
      <c r="S18" s="55">
        <v>15</v>
      </c>
      <c r="T18" s="37"/>
      <c r="U18" s="58"/>
      <c r="V18" s="58"/>
      <c r="W18" s="59"/>
      <c r="Y18" s="55">
        <v>15</v>
      </c>
      <c r="Z18" s="37"/>
      <c r="AA18" s="56"/>
      <c r="AB18" s="56"/>
      <c r="AC18" s="57"/>
      <c r="AD18" s="55">
        <v>15</v>
      </c>
      <c r="AE18" s="37" t="s">
        <v>12</v>
      </c>
      <c r="AF18" s="56">
        <v>0</v>
      </c>
      <c r="AG18" s="56">
        <v>0</v>
      </c>
      <c r="AH18" s="57" t="e">
        <v>#DIV/0!</v>
      </c>
      <c r="AI18" s="57"/>
      <c r="AJ18" s="55">
        <v>16</v>
      </c>
      <c r="AK18" s="37" t="s">
        <v>12</v>
      </c>
      <c r="AL18" s="56">
        <f>SUM(Tableau39443749654184[[#This Row],[QA]]-C18,-I18,-O18,-AF18)</f>
        <v>1612</v>
      </c>
      <c r="AM18" s="56">
        <f>SUM(Tableau39443749654184[[#This Row],[Parties]]-D18,-J18,-P18,-AG18)</f>
        <v>9</v>
      </c>
      <c r="AN18" s="57">
        <f t="shared" si="0"/>
        <v>179.11111111111111</v>
      </c>
      <c r="AO18" s="57"/>
      <c r="AP18" s="55">
        <v>17</v>
      </c>
      <c r="AQ18" s="92" t="s">
        <v>12</v>
      </c>
      <c r="AR18" s="133">
        <v>8874</v>
      </c>
      <c r="AS18" s="133">
        <v>51</v>
      </c>
      <c r="AT18" s="133">
        <v>174</v>
      </c>
      <c r="AU18" s="134">
        <v>237</v>
      </c>
      <c r="AV18" s="133">
        <v>605</v>
      </c>
      <c r="AW18" s="92" t="s">
        <v>69</v>
      </c>
    </row>
    <row r="19" spans="1:49" ht="16.149999999999999" customHeight="1" thickBot="1" x14ac:dyDescent="0.3">
      <c r="A19" s="39">
        <v>16</v>
      </c>
      <c r="B19" s="92" t="s">
        <v>53</v>
      </c>
      <c r="C19" s="91">
        <v>508</v>
      </c>
      <c r="D19" s="91">
        <v>3</v>
      </c>
      <c r="E19" s="91">
        <v>169.33</v>
      </c>
      <c r="G19" s="55">
        <v>17</v>
      </c>
      <c r="H19" s="37" t="s">
        <v>53</v>
      </c>
      <c r="I19" s="56">
        <v>539</v>
      </c>
      <c r="J19" s="56">
        <v>3</v>
      </c>
      <c r="K19" s="57">
        <v>179.66666666666666</v>
      </c>
      <c r="M19" s="55">
        <v>16</v>
      </c>
      <c r="N19" s="37" t="s">
        <v>53</v>
      </c>
      <c r="O19" s="56">
        <v>518</v>
      </c>
      <c r="P19" s="56">
        <v>3</v>
      </c>
      <c r="Q19" s="57">
        <v>172.66666666666666</v>
      </c>
      <c r="S19" s="55">
        <v>16</v>
      </c>
      <c r="T19" s="37"/>
      <c r="U19" s="58"/>
      <c r="V19" s="58"/>
      <c r="W19" s="59"/>
      <c r="Y19" s="55">
        <v>16</v>
      </c>
      <c r="Z19" s="37"/>
      <c r="AA19" s="56"/>
      <c r="AB19" s="56"/>
      <c r="AC19" s="57"/>
      <c r="AD19" s="55">
        <v>16</v>
      </c>
      <c r="AE19" s="37" t="s">
        <v>53</v>
      </c>
      <c r="AF19" s="56">
        <v>0</v>
      </c>
      <c r="AG19" s="56">
        <v>0</v>
      </c>
      <c r="AH19" s="57" t="e">
        <v>#DIV/0!</v>
      </c>
      <c r="AI19" s="57"/>
      <c r="AJ19" s="55">
        <v>17</v>
      </c>
      <c r="AK19" s="37" t="s">
        <v>53</v>
      </c>
      <c r="AL19" s="56">
        <f>SUM(Tableau39443749654184[[#This Row],[QA]]-C19,-I19,-O19,-AF19)</f>
        <v>1080</v>
      </c>
      <c r="AM19" s="56">
        <f>SUM(Tableau39443749654184[[#This Row],[Parties]]-D19,-J19,-P19,-AG19)</f>
        <v>6</v>
      </c>
      <c r="AN19" s="57">
        <f t="shared" si="0"/>
        <v>180</v>
      </c>
      <c r="AO19" s="57"/>
      <c r="AP19" s="55">
        <v>18</v>
      </c>
      <c r="AQ19" s="92" t="s">
        <v>53</v>
      </c>
      <c r="AR19" s="133">
        <v>2645</v>
      </c>
      <c r="AS19" s="133">
        <v>15</v>
      </c>
      <c r="AT19" s="133">
        <v>176.33</v>
      </c>
      <c r="AU19" s="134">
        <v>202</v>
      </c>
      <c r="AV19" s="133">
        <v>545</v>
      </c>
      <c r="AW19" s="92" t="s">
        <v>74</v>
      </c>
    </row>
    <row r="20" spans="1:49" ht="16.149999999999999" customHeight="1" thickBot="1" x14ac:dyDescent="0.3">
      <c r="A20" s="39">
        <v>17</v>
      </c>
      <c r="B20" s="92" t="s">
        <v>30</v>
      </c>
      <c r="C20" s="91">
        <v>1280</v>
      </c>
      <c r="D20" s="91">
        <v>9</v>
      </c>
      <c r="E20" s="91">
        <v>142.22</v>
      </c>
      <c r="G20" s="55">
        <v>18</v>
      </c>
      <c r="H20" s="37" t="s">
        <v>30</v>
      </c>
      <c r="I20" s="56">
        <v>2542</v>
      </c>
      <c r="J20" s="56">
        <v>18</v>
      </c>
      <c r="K20" s="57">
        <v>141.22222222222223</v>
      </c>
      <c r="M20" s="55">
        <v>17</v>
      </c>
      <c r="N20" s="37" t="s">
        <v>30</v>
      </c>
      <c r="O20" s="56">
        <v>1860</v>
      </c>
      <c r="P20" s="56">
        <v>12</v>
      </c>
      <c r="Q20" s="57">
        <v>155</v>
      </c>
      <c r="S20" s="55"/>
      <c r="T20" s="37"/>
      <c r="U20" s="58"/>
      <c r="V20" s="58"/>
      <c r="W20" s="59"/>
      <c r="Y20" s="55">
        <v>17</v>
      </c>
      <c r="Z20" s="37"/>
      <c r="AA20" s="56"/>
      <c r="AB20" s="56"/>
      <c r="AC20" s="57"/>
      <c r="AD20" s="55">
        <v>17</v>
      </c>
      <c r="AE20" s="37" t="s">
        <v>30</v>
      </c>
      <c r="AF20" s="56">
        <v>462</v>
      </c>
      <c r="AG20" s="56">
        <v>3</v>
      </c>
      <c r="AH20" s="57">
        <v>154</v>
      </c>
      <c r="AI20" s="57"/>
      <c r="AJ20" s="55">
        <v>18</v>
      </c>
      <c r="AK20" s="37" t="s">
        <v>30</v>
      </c>
      <c r="AL20" s="56">
        <f>SUM(Tableau39443749654184[[#This Row],[QA]]-C20,-I20,-O20,-AF20)</f>
        <v>2285</v>
      </c>
      <c r="AM20" s="56">
        <f>SUM(Tableau39443749654184[[#This Row],[Parties]]-D20,-J20,-P20,-AG20)</f>
        <v>15</v>
      </c>
      <c r="AN20" s="57">
        <f t="shared" si="0"/>
        <v>152.33333333333334</v>
      </c>
      <c r="AO20" s="57"/>
      <c r="AP20" s="55">
        <v>19</v>
      </c>
      <c r="AQ20" s="92" t="s">
        <v>30</v>
      </c>
      <c r="AR20" s="133">
        <v>8429</v>
      </c>
      <c r="AS20" s="133">
        <v>57</v>
      </c>
      <c r="AT20" s="133">
        <v>147.88</v>
      </c>
      <c r="AU20" s="133">
        <v>187</v>
      </c>
      <c r="AV20" s="133">
        <v>512</v>
      </c>
      <c r="AW20" s="92" t="s">
        <v>76</v>
      </c>
    </row>
    <row r="21" spans="1:49" ht="26.25" thickBot="1" x14ac:dyDescent="0.3">
      <c r="A21" s="39">
        <v>18</v>
      </c>
      <c r="B21" s="92" t="s">
        <v>34</v>
      </c>
      <c r="C21" s="91">
        <v>1034</v>
      </c>
      <c r="D21" s="91">
        <v>6</v>
      </c>
      <c r="E21" s="91">
        <v>172.33</v>
      </c>
      <c r="G21" s="55">
        <v>19</v>
      </c>
      <c r="H21" s="37" t="s">
        <v>34</v>
      </c>
      <c r="I21" s="56">
        <v>3590</v>
      </c>
      <c r="J21" s="56">
        <v>21</v>
      </c>
      <c r="K21" s="57">
        <v>170.95238095238096</v>
      </c>
      <c r="M21" s="55">
        <v>18</v>
      </c>
      <c r="N21" s="37" t="s">
        <v>34</v>
      </c>
      <c r="O21" s="56">
        <v>1657</v>
      </c>
      <c r="P21" s="56">
        <v>9</v>
      </c>
      <c r="Q21" s="57">
        <v>184.11111111111111</v>
      </c>
      <c r="S21" s="55">
        <v>17</v>
      </c>
      <c r="T21" s="37"/>
      <c r="U21" s="58"/>
      <c r="V21" s="58"/>
      <c r="W21" s="59"/>
      <c r="Y21" s="55">
        <v>18</v>
      </c>
      <c r="Z21" s="37"/>
      <c r="AA21" s="56"/>
      <c r="AB21" s="56"/>
      <c r="AC21" s="57"/>
      <c r="AD21" s="55">
        <v>18</v>
      </c>
      <c r="AE21" s="37" t="s">
        <v>34</v>
      </c>
      <c r="AF21" s="56">
        <v>555</v>
      </c>
      <c r="AG21" s="56">
        <v>3</v>
      </c>
      <c r="AH21" s="57">
        <v>185</v>
      </c>
      <c r="AI21" s="57"/>
      <c r="AJ21" s="55">
        <v>19</v>
      </c>
      <c r="AK21" s="37" t="s">
        <v>34</v>
      </c>
      <c r="AL21" s="56">
        <f>SUM(Tableau39443749654184[[#This Row],[QA]]-C21,-I21,-O21,-AF21)</f>
        <v>2206</v>
      </c>
      <c r="AM21" s="56">
        <f>SUM(Tableau39443749654184[[#This Row],[Parties]]-D21,-J21,-P21,-AG21)</f>
        <v>12</v>
      </c>
      <c r="AN21" s="57">
        <f t="shared" si="0"/>
        <v>183.83333333333334</v>
      </c>
      <c r="AO21" s="57"/>
      <c r="AP21" s="55">
        <v>20</v>
      </c>
      <c r="AQ21" s="92" t="s">
        <v>34</v>
      </c>
      <c r="AR21" s="133">
        <v>9042</v>
      </c>
      <c r="AS21" s="133">
        <v>51</v>
      </c>
      <c r="AT21" s="133">
        <v>177.29</v>
      </c>
      <c r="AU21" s="134">
        <v>236</v>
      </c>
      <c r="AV21" s="133">
        <v>590</v>
      </c>
      <c r="AW21" s="92" t="s">
        <v>69</v>
      </c>
    </row>
    <row r="22" spans="1:49" ht="26.25" thickBot="1" x14ac:dyDescent="0.3">
      <c r="A22" s="39">
        <v>19</v>
      </c>
      <c r="B22" s="92" t="s">
        <v>45</v>
      </c>
      <c r="C22" s="91">
        <v>1161</v>
      </c>
      <c r="D22" s="91">
        <v>6</v>
      </c>
      <c r="E22" s="91">
        <v>193.5</v>
      </c>
      <c r="G22" s="55">
        <v>20</v>
      </c>
      <c r="H22" s="37" t="s">
        <v>45</v>
      </c>
      <c r="I22" s="56">
        <v>3367</v>
      </c>
      <c r="J22" s="56">
        <v>18</v>
      </c>
      <c r="K22" s="57">
        <v>187.05555555555554</v>
      </c>
      <c r="M22" s="55">
        <v>19</v>
      </c>
      <c r="N22" s="37" t="s">
        <v>45</v>
      </c>
      <c r="O22" s="56">
        <v>3483</v>
      </c>
      <c r="P22" s="56">
        <v>18</v>
      </c>
      <c r="Q22" s="57">
        <v>193.5</v>
      </c>
      <c r="S22" s="55">
        <v>18</v>
      </c>
      <c r="T22" s="37"/>
      <c r="U22" s="58"/>
      <c r="V22" s="58"/>
      <c r="W22" s="59"/>
      <c r="Y22" s="55">
        <v>19</v>
      </c>
      <c r="Z22" s="37"/>
      <c r="AA22" s="56"/>
      <c r="AB22" s="56"/>
      <c r="AC22" s="57"/>
      <c r="AD22" s="55">
        <v>19</v>
      </c>
      <c r="AE22" s="37" t="s">
        <v>45</v>
      </c>
      <c r="AF22" s="56">
        <v>630</v>
      </c>
      <c r="AG22" s="56">
        <v>3</v>
      </c>
      <c r="AH22" s="57">
        <v>210</v>
      </c>
      <c r="AI22" s="57"/>
      <c r="AJ22" s="55">
        <v>20</v>
      </c>
      <c r="AK22" s="37" t="s">
        <v>45</v>
      </c>
      <c r="AL22" s="56">
        <f>SUM(Tableau39443749654184[[#This Row],[QA]]-C22,-I22,-O22,-AF22)</f>
        <v>3433</v>
      </c>
      <c r="AM22" s="56">
        <f>SUM(Tableau39443749654184[[#This Row],[Parties]]-D22,-J22,-P22,-AG22)</f>
        <v>18</v>
      </c>
      <c r="AN22" s="57">
        <f t="shared" si="0"/>
        <v>190.72222222222223</v>
      </c>
      <c r="AO22" s="57"/>
      <c r="AP22" s="55">
        <v>21</v>
      </c>
      <c r="AQ22" s="92" t="s">
        <v>45</v>
      </c>
      <c r="AR22" s="133">
        <v>12074</v>
      </c>
      <c r="AS22" s="133">
        <v>63</v>
      </c>
      <c r="AT22" s="133">
        <v>191.65</v>
      </c>
      <c r="AU22" s="135">
        <v>257</v>
      </c>
      <c r="AV22" s="133">
        <v>666</v>
      </c>
      <c r="AW22" s="92" t="s">
        <v>70</v>
      </c>
    </row>
    <row r="23" spans="1:49" ht="16.149999999999999" customHeight="1" thickBot="1" x14ac:dyDescent="0.3">
      <c r="A23" s="39">
        <v>20</v>
      </c>
      <c r="B23" s="92" t="s">
        <v>60</v>
      </c>
      <c r="C23" s="55">
        <v>0</v>
      </c>
      <c r="D23" s="55">
        <v>0</v>
      </c>
      <c r="E23" s="93">
        <v>0</v>
      </c>
      <c r="G23" s="55">
        <v>21</v>
      </c>
      <c r="H23" s="37" t="s">
        <v>60</v>
      </c>
      <c r="I23" s="56">
        <v>2116</v>
      </c>
      <c r="J23" s="56">
        <v>12</v>
      </c>
      <c r="K23" s="57">
        <v>176.33333333333334</v>
      </c>
      <c r="M23" s="55">
        <v>20</v>
      </c>
      <c r="N23" s="37" t="s">
        <v>60</v>
      </c>
      <c r="O23" s="56">
        <v>2610</v>
      </c>
      <c r="P23" s="56">
        <v>15</v>
      </c>
      <c r="Q23" s="57">
        <v>174</v>
      </c>
      <c r="S23" s="55">
        <v>19</v>
      </c>
      <c r="T23" s="37"/>
      <c r="U23" s="58"/>
      <c r="V23" s="58"/>
      <c r="W23" s="59"/>
      <c r="Y23" s="55">
        <v>20</v>
      </c>
      <c r="Z23" s="37"/>
      <c r="AA23" s="56"/>
      <c r="AB23" s="56"/>
      <c r="AC23" s="57"/>
      <c r="AD23" s="55">
        <v>20</v>
      </c>
      <c r="AE23" s="37" t="s">
        <v>60</v>
      </c>
      <c r="AF23" s="56">
        <v>0</v>
      </c>
      <c r="AG23" s="56">
        <v>0</v>
      </c>
      <c r="AH23" s="57" t="e">
        <v>#DIV/0!</v>
      </c>
      <c r="AI23" s="57"/>
      <c r="AJ23" s="55">
        <v>21</v>
      </c>
      <c r="AK23" s="37" t="s">
        <v>60</v>
      </c>
      <c r="AL23" s="56">
        <f>SUM(Tableau39443749654184[[#This Row],[QA]]-C23,-I23,-O23,-AF23)</f>
        <v>2421</v>
      </c>
      <c r="AM23" s="56">
        <f>SUM(Tableau39443749654184[[#This Row],[Parties]]-D23,-J23,-P23,-AG23)</f>
        <v>15</v>
      </c>
      <c r="AN23" s="57">
        <f t="shared" si="0"/>
        <v>161.4</v>
      </c>
      <c r="AO23" s="57"/>
      <c r="AP23" s="55">
        <v>22</v>
      </c>
      <c r="AQ23" s="92" t="s">
        <v>60</v>
      </c>
      <c r="AR23" s="133">
        <v>7147</v>
      </c>
      <c r="AS23" s="133">
        <v>42</v>
      </c>
      <c r="AT23" s="133">
        <v>170.17</v>
      </c>
      <c r="AU23" s="134">
        <v>217</v>
      </c>
      <c r="AV23" s="133">
        <v>601</v>
      </c>
      <c r="AW23" s="92" t="s">
        <v>77</v>
      </c>
    </row>
    <row r="24" spans="1:49" ht="16.149999999999999" customHeight="1" thickBot="1" x14ac:dyDescent="0.3">
      <c r="A24" s="39">
        <v>21</v>
      </c>
      <c r="B24" s="37" t="s">
        <v>24</v>
      </c>
      <c r="C24" s="91">
        <v>510</v>
      </c>
      <c r="D24" s="91">
        <v>3</v>
      </c>
      <c r="E24" s="91">
        <v>170</v>
      </c>
      <c r="G24" s="55">
        <v>22</v>
      </c>
      <c r="H24" s="37" t="s">
        <v>24</v>
      </c>
      <c r="I24" s="56">
        <v>1209</v>
      </c>
      <c r="J24" s="56">
        <v>6</v>
      </c>
      <c r="K24" s="57">
        <v>201.5</v>
      </c>
      <c r="M24" s="55">
        <v>21</v>
      </c>
      <c r="N24" s="37" t="s">
        <v>24</v>
      </c>
      <c r="O24" s="56">
        <v>1190</v>
      </c>
      <c r="P24" s="56">
        <v>6</v>
      </c>
      <c r="Q24" s="57">
        <v>198.33333333333334</v>
      </c>
      <c r="S24" s="55">
        <v>20</v>
      </c>
      <c r="T24" s="37"/>
      <c r="U24" s="58"/>
      <c r="V24" s="58"/>
      <c r="W24" s="59"/>
      <c r="Y24" s="55">
        <v>21</v>
      </c>
      <c r="Z24" s="37"/>
      <c r="AA24" s="56"/>
      <c r="AB24" s="56"/>
      <c r="AC24" s="57"/>
      <c r="AD24" s="55">
        <v>21</v>
      </c>
      <c r="AE24" s="37" t="s">
        <v>24</v>
      </c>
      <c r="AF24" s="56">
        <v>535</v>
      </c>
      <c r="AG24" s="56">
        <v>3</v>
      </c>
      <c r="AH24" s="57">
        <v>178.33333333333334</v>
      </c>
      <c r="AI24" s="57"/>
      <c r="AJ24" s="55">
        <v>22</v>
      </c>
      <c r="AK24" s="37" t="s">
        <v>24</v>
      </c>
      <c r="AL24" s="56">
        <f>SUM(Tableau39443749654184[[#This Row],[QA]]-C24,-I24,-O24,-AF24)</f>
        <v>2338</v>
      </c>
      <c r="AM24" s="56">
        <f>SUM(Tableau39443749654184[[#This Row],[Parties]]-D24,-J24,-P24,-AG24)</f>
        <v>12</v>
      </c>
      <c r="AN24" s="57">
        <f t="shared" si="0"/>
        <v>194.83333333333334</v>
      </c>
      <c r="AO24" s="57"/>
      <c r="AP24" s="55">
        <v>23</v>
      </c>
      <c r="AQ24" s="92" t="s">
        <v>24</v>
      </c>
      <c r="AR24" s="133">
        <v>5782</v>
      </c>
      <c r="AS24" s="133">
        <v>30</v>
      </c>
      <c r="AT24" s="133">
        <v>192.73</v>
      </c>
      <c r="AU24" s="134">
        <v>235</v>
      </c>
      <c r="AV24" s="133">
        <v>645</v>
      </c>
      <c r="AW24" s="92" t="s">
        <v>72</v>
      </c>
    </row>
    <row r="25" spans="1:49" ht="16.149999999999999" customHeight="1" thickBot="1" x14ac:dyDescent="0.3">
      <c r="A25" s="39">
        <v>22</v>
      </c>
      <c r="B25" s="92" t="s">
        <v>28</v>
      </c>
      <c r="C25" s="91">
        <v>1070</v>
      </c>
      <c r="D25" s="91">
        <v>6</v>
      </c>
      <c r="E25" s="91">
        <v>178.33</v>
      </c>
      <c r="G25" s="55">
        <v>23</v>
      </c>
      <c r="H25" s="37" t="s">
        <v>28</v>
      </c>
      <c r="I25" s="56">
        <v>3889</v>
      </c>
      <c r="J25" s="56">
        <v>21</v>
      </c>
      <c r="K25" s="57">
        <v>185.1904761904762</v>
      </c>
      <c r="M25" s="55">
        <v>22</v>
      </c>
      <c r="N25" s="37" t="s">
        <v>28</v>
      </c>
      <c r="O25" s="56">
        <v>4242</v>
      </c>
      <c r="P25" s="56">
        <v>21</v>
      </c>
      <c r="Q25" s="57">
        <v>202</v>
      </c>
      <c r="S25" s="55">
        <v>21</v>
      </c>
      <c r="T25" s="37"/>
      <c r="U25" s="58"/>
      <c r="V25" s="58"/>
      <c r="W25" s="59"/>
      <c r="Y25" s="55">
        <v>22</v>
      </c>
      <c r="Z25" s="37"/>
      <c r="AA25" s="56"/>
      <c r="AB25" s="56"/>
      <c r="AC25" s="57"/>
      <c r="AD25" s="55">
        <v>22</v>
      </c>
      <c r="AE25" s="37" t="s">
        <v>28</v>
      </c>
      <c r="AF25" s="56">
        <v>554</v>
      </c>
      <c r="AG25" s="56">
        <v>3</v>
      </c>
      <c r="AH25" s="57">
        <v>184.66666666666666</v>
      </c>
      <c r="AI25" s="57"/>
      <c r="AJ25" s="55">
        <v>23</v>
      </c>
      <c r="AK25" s="37" t="s">
        <v>28</v>
      </c>
      <c r="AL25" s="56">
        <f>SUM(Tableau39443749654184[[#This Row],[QA]]-C25,-I25,-O25,-AF25)</f>
        <v>4597</v>
      </c>
      <c r="AM25" s="56">
        <f>SUM(Tableau39443749654184[[#This Row],[Parties]]-D25,-J25,-P25,-AG25)</f>
        <v>24</v>
      </c>
      <c r="AN25" s="57">
        <f t="shared" si="0"/>
        <v>191.54166666666666</v>
      </c>
      <c r="AO25" s="57"/>
      <c r="AP25" s="55">
        <v>24</v>
      </c>
      <c r="AQ25" s="92" t="s">
        <v>28</v>
      </c>
      <c r="AR25" s="133">
        <v>14352</v>
      </c>
      <c r="AS25" s="133">
        <v>75</v>
      </c>
      <c r="AT25" s="133">
        <v>191.36</v>
      </c>
      <c r="AU25" s="135">
        <v>259</v>
      </c>
      <c r="AV25" s="133">
        <v>680</v>
      </c>
      <c r="AW25" s="92" t="s">
        <v>71</v>
      </c>
    </row>
    <row r="26" spans="1:49" ht="16.149999999999999" customHeight="1" thickBot="1" x14ac:dyDescent="0.3">
      <c r="A26" s="39">
        <v>23</v>
      </c>
      <c r="B26" s="92" t="s">
        <v>50</v>
      </c>
      <c r="C26" s="91">
        <v>941</v>
      </c>
      <c r="D26" s="91">
        <v>6</v>
      </c>
      <c r="E26" s="91">
        <v>156.83000000000001</v>
      </c>
      <c r="G26" s="55">
        <v>24</v>
      </c>
      <c r="H26" s="37" t="s">
        <v>50</v>
      </c>
      <c r="I26" s="56">
        <v>1827</v>
      </c>
      <c r="J26" s="56">
        <v>11</v>
      </c>
      <c r="K26" s="57">
        <v>166.09090909090909</v>
      </c>
      <c r="M26" s="55">
        <v>23</v>
      </c>
      <c r="N26" s="37" t="s">
        <v>50</v>
      </c>
      <c r="O26" s="56">
        <v>1961</v>
      </c>
      <c r="P26" s="56">
        <v>12</v>
      </c>
      <c r="Q26" s="57">
        <v>163.41666666666666</v>
      </c>
      <c r="S26" s="55">
        <v>22</v>
      </c>
      <c r="T26" s="37"/>
      <c r="U26" s="58"/>
      <c r="V26" s="58"/>
      <c r="W26" s="59"/>
      <c r="Y26" s="55">
        <v>23</v>
      </c>
      <c r="Z26" s="37"/>
      <c r="AA26" s="56"/>
      <c r="AB26" s="56"/>
      <c r="AC26" s="57"/>
      <c r="AD26" s="55">
        <v>23</v>
      </c>
      <c r="AE26" s="37" t="s">
        <v>50</v>
      </c>
      <c r="AF26" s="56">
        <v>0</v>
      </c>
      <c r="AG26" s="56">
        <v>0</v>
      </c>
      <c r="AH26" s="57" t="e">
        <v>#DIV/0!</v>
      </c>
      <c r="AI26" s="57"/>
      <c r="AJ26" s="55">
        <v>24</v>
      </c>
      <c r="AK26" s="37" t="s">
        <v>50</v>
      </c>
      <c r="AL26" s="56">
        <f>SUM(Tableau39443749654184[[#This Row],[QA]]-C26,-I26,-O26,-AF26)</f>
        <v>2095</v>
      </c>
      <c r="AM26" s="56">
        <f>SUM(Tableau39443749654184[[#This Row],[Parties]]-D26,-J26,-P26,-AG26)</f>
        <v>12</v>
      </c>
      <c r="AN26" s="57">
        <f t="shared" si="0"/>
        <v>174.58333333333334</v>
      </c>
      <c r="AO26" s="57"/>
      <c r="AP26" s="55">
        <v>25</v>
      </c>
      <c r="AQ26" s="92" t="s">
        <v>50</v>
      </c>
      <c r="AR26" s="133">
        <v>6824</v>
      </c>
      <c r="AS26" s="133">
        <v>41</v>
      </c>
      <c r="AT26" s="133">
        <v>166.44</v>
      </c>
      <c r="AU26" s="134">
        <v>213</v>
      </c>
      <c r="AV26" s="133">
        <v>557</v>
      </c>
      <c r="AW26" s="92" t="s">
        <v>72</v>
      </c>
    </row>
    <row r="27" spans="1:49" ht="16.149999999999999" customHeight="1" thickBot="1" x14ac:dyDescent="0.3">
      <c r="A27" s="39">
        <v>24</v>
      </c>
      <c r="B27" s="92" t="s">
        <v>29</v>
      </c>
      <c r="C27" s="91">
        <v>494</v>
      </c>
      <c r="D27" s="91">
        <v>3</v>
      </c>
      <c r="E27" s="91">
        <v>164.67</v>
      </c>
      <c r="G27" s="55">
        <v>25</v>
      </c>
      <c r="H27" s="37" t="s">
        <v>29</v>
      </c>
      <c r="I27" s="56">
        <v>3401</v>
      </c>
      <c r="J27" s="56">
        <v>18</v>
      </c>
      <c r="K27" s="57">
        <v>188.94444444444446</v>
      </c>
      <c r="M27" s="55">
        <v>24</v>
      </c>
      <c r="N27" s="37" t="s">
        <v>29</v>
      </c>
      <c r="O27" s="56">
        <v>2632</v>
      </c>
      <c r="P27" s="56">
        <v>15</v>
      </c>
      <c r="Q27" s="57">
        <v>175.46666666666667</v>
      </c>
      <c r="S27" s="55">
        <v>23</v>
      </c>
      <c r="T27" s="37"/>
      <c r="U27" s="58"/>
      <c r="V27" s="58"/>
      <c r="W27" s="59"/>
      <c r="Y27" s="55">
        <v>24</v>
      </c>
      <c r="Z27" s="37"/>
      <c r="AA27" s="56"/>
      <c r="AB27" s="56"/>
      <c r="AC27" s="57"/>
      <c r="AD27" s="55">
        <v>24</v>
      </c>
      <c r="AE27" s="37" t="s">
        <v>29</v>
      </c>
      <c r="AF27" s="56">
        <v>0</v>
      </c>
      <c r="AG27" s="56">
        <v>0</v>
      </c>
      <c r="AH27" s="57" t="e">
        <v>#DIV/0!</v>
      </c>
      <c r="AI27" s="57"/>
      <c r="AJ27" s="55">
        <v>25</v>
      </c>
      <c r="AK27" s="37" t="s">
        <v>29</v>
      </c>
      <c r="AL27" s="56">
        <f>SUM(Tableau39443749654184[[#This Row],[QA]]-C27,-I27,-O27,-AF27)</f>
        <v>2658</v>
      </c>
      <c r="AM27" s="56">
        <f>SUM(Tableau39443749654184[[#This Row],[Parties]]-D27,-J27,-P27,-AG27)</f>
        <v>15</v>
      </c>
      <c r="AN27" s="57">
        <f t="shared" si="0"/>
        <v>177.2</v>
      </c>
      <c r="AO27" s="57"/>
      <c r="AP27" s="55">
        <v>26</v>
      </c>
      <c r="AQ27" s="92" t="s">
        <v>29</v>
      </c>
      <c r="AR27" s="133">
        <v>9185</v>
      </c>
      <c r="AS27" s="133">
        <v>51</v>
      </c>
      <c r="AT27" s="133">
        <v>180.1</v>
      </c>
      <c r="AU27" s="134">
        <v>228</v>
      </c>
      <c r="AV27" s="133">
        <v>624</v>
      </c>
      <c r="AW27" s="92" t="s">
        <v>75</v>
      </c>
    </row>
    <row r="28" spans="1:49" ht="16.149999999999999" customHeight="1" thickBot="1" x14ac:dyDescent="0.3">
      <c r="A28" s="39">
        <v>25</v>
      </c>
      <c r="B28" s="92" t="s">
        <v>13</v>
      </c>
      <c r="C28" s="91">
        <v>1645</v>
      </c>
      <c r="D28" s="91">
        <v>9</v>
      </c>
      <c r="E28" s="91">
        <v>182.78</v>
      </c>
      <c r="G28" s="55">
        <v>26</v>
      </c>
      <c r="H28" s="37" t="s">
        <v>13</v>
      </c>
      <c r="I28" s="56">
        <v>4210</v>
      </c>
      <c r="J28" s="56">
        <v>24</v>
      </c>
      <c r="K28" s="57">
        <v>175.41666666666666</v>
      </c>
      <c r="M28" s="55">
        <v>25</v>
      </c>
      <c r="N28" s="37" t="s">
        <v>13</v>
      </c>
      <c r="O28" s="56">
        <v>3627</v>
      </c>
      <c r="P28" s="56">
        <v>18</v>
      </c>
      <c r="Q28" s="57">
        <v>201.5</v>
      </c>
      <c r="S28" s="55">
        <v>24</v>
      </c>
      <c r="T28" s="37"/>
      <c r="U28" s="58"/>
      <c r="V28" s="58"/>
      <c r="W28" s="59"/>
      <c r="Y28" s="55">
        <v>25</v>
      </c>
      <c r="Z28" s="37"/>
      <c r="AA28" s="56"/>
      <c r="AB28" s="56"/>
      <c r="AC28" s="57"/>
      <c r="AD28" s="55">
        <v>25</v>
      </c>
      <c r="AE28" s="37" t="s">
        <v>13</v>
      </c>
      <c r="AF28" s="56">
        <v>624</v>
      </c>
      <c r="AG28" s="56">
        <v>3</v>
      </c>
      <c r="AH28" s="57">
        <v>208</v>
      </c>
      <c r="AI28" s="57"/>
      <c r="AJ28" s="55">
        <v>26</v>
      </c>
      <c r="AK28" s="37" t="s">
        <v>13</v>
      </c>
      <c r="AL28" s="56">
        <f>SUM(Tableau39443749654184[[#This Row],[QA]]-C28,-I28,-O28,-AF28)</f>
        <v>4699</v>
      </c>
      <c r="AM28" s="56">
        <f>SUM(Tableau39443749654184[[#This Row],[Parties]]-D28,-J28,-P28,-AG28)</f>
        <v>24</v>
      </c>
      <c r="AN28" s="57">
        <f t="shared" si="0"/>
        <v>195.79166666666666</v>
      </c>
      <c r="AO28" s="57"/>
      <c r="AP28" s="55">
        <v>27</v>
      </c>
      <c r="AQ28" s="92" t="s">
        <v>13</v>
      </c>
      <c r="AR28" s="133">
        <v>14805</v>
      </c>
      <c r="AS28" s="133">
        <v>78</v>
      </c>
      <c r="AT28" s="133">
        <v>189.81</v>
      </c>
      <c r="AU28" s="135">
        <v>256</v>
      </c>
      <c r="AV28" s="133">
        <v>654</v>
      </c>
      <c r="AW28" s="92" t="s">
        <v>70</v>
      </c>
    </row>
    <row r="29" spans="1:49" ht="16.149999999999999" customHeight="1" thickBot="1" x14ac:dyDescent="0.3">
      <c r="A29" s="39">
        <v>26</v>
      </c>
      <c r="B29" s="92" t="s">
        <v>62</v>
      </c>
      <c r="C29" s="55">
        <v>0</v>
      </c>
      <c r="D29" s="55">
        <v>0</v>
      </c>
      <c r="E29" s="93">
        <v>0</v>
      </c>
      <c r="G29" s="55">
        <v>27</v>
      </c>
      <c r="H29" s="37" t="s">
        <v>62</v>
      </c>
      <c r="I29" s="56">
        <v>488</v>
      </c>
      <c r="J29" s="56">
        <v>3</v>
      </c>
      <c r="K29" s="57">
        <v>162.66666666666666</v>
      </c>
      <c r="M29" s="55">
        <v>26</v>
      </c>
      <c r="N29" s="37" t="s">
        <v>62</v>
      </c>
      <c r="O29" s="56">
        <v>2191</v>
      </c>
      <c r="P29" s="56">
        <v>12</v>
      </c>
      <c r="Q29" s="57">
        <v>182.58333333333334</v>
      </c>
      <c r="S29" s="55">
        <v>25</v>
      </c>
      <c r="T29" s="37"/>
      <c r="U29" s="58"/>
      <c r="V29" s="58"/>
      <c r="W29" s="59"/>
      <c r="Y29" s="55">
        <v>26</v>
      </c>
      <c r="Z29" s="37"/>
      <c r="AA29" s="56"/>
      <c r="AB29" s="56"/>
      <c r="AC29" s="57"/>
      <c r="AD29" s="55">
        <v>26</v>
      </c>
      <c r="AE29" s="37" t="s">
        <v>62</v>
      </c>
      <c r="AF29" s="56">
        <v>582</v>
      </c>
      <c r="AG29" s="56">
        <v>3</v>
      </c>
      <c r="AH29" s="57">
        <v>194</v>
      </c>
      <c r="AI29" s="57"/>
      <c r="AJ29" s="55">
        <v>27</v>
      </c>
      <c r="AK29" s="37" t="s">
        <v>62</v>
      </c>
      <c r="AL29" s="56">
        <f>SUM(Tableau39443749654184[[#This Row],[QA]]-C29,-I29,-O29,-AF29)</f>
        <v>1720</v>
      </c>
      <c r="AM29" s="56">
        <f>SUM(Tableau39443749654184[[#This Row],[Parties]]-D29,-J29,-P29,-AG29)</f>
        <v>9</v>
      </c>
      <c r="AN29" s="57">
        <f t="shared" si="0"/>
        <v>191.11111111111111</v>
      </c>
      <c r="AO29" s="57"/>
      <c r="AP29" s="55">
        <v>28</v>
      </c>
      <c r="AQ29" s="92" t="s">
        <v>62</v>
      </c>
      <c r="AR29" s="133">
        <v>4981</v>
      </c>
      <c r="AS29" s="133">
        <v>27</v>
      </c>
      <c r="AT29" s="133">
        <v>184.48</v>
      </c>
      <c r="AU29" s="134">
        <v>232</v>
      </c>
      <c r="AV29" s="133">
        <v>628</v>
      </c>
      <c r="AW29" s="92" t="s">
        <v>74</v>
      </c>
    </row>
    <row r="30" spans="1:49" ht="16.149999999999999" customHeight="1" thickBot="1" x14ac:dyDescent="0.3">
      <c r="A30" s="39">
        <v>27</v>
      </c>
      <c r="B30" s="37" t="s">
        <v>55</v>
      </c>
      <c r="C30" s="91">
        <v>386</v>
      </c>
      <c r="D30" s="91">
        <v>3</v>
      </c>
      <c r="E30" s="91">
        <v>128.66999999999999</v>
      </c>
      <c r="G30" s="55">
        <v>28</v>
      </c>
      <c r="H30" s="37" t="s">
        <v>55</v>
      </c>
      <c r="I30" s="56">
        <v>366</v>
      </c>
      <c r="J30" s="56">
        <v>3</v>
      </c>
      <c r="K30" s="57">
        <v>122</v>
      </c>
      <c r="M30" s="55">
        <v>27</v>
      </c>
      <c r="N30" s="37" t="s">
        <v>55</v>
      </c>
      <c r="O30" s="56">
        <v>370</v>
      </c>
      <c r="P30" s="56">
        <v>3</v>
      </c>
      <c r="Q30" s="57">
        <v>123.33333333333333</v>
      </c>
      <c r="S30" s="55">
        <v>26</v>
      </c>
      <c r="T30" s="37"/>
      <c r="U30" s="58"/>
      <c r="V30" s="58"/>
      <c r="W30" s="59"/>
      <c r="Y30" s="55">
        <v>27</v>
      </c>
      <c r="Z30" s="37"/>
      <c r="AA30" s="56"/>
      <c r="AB30" s="56"/>
      <c r="AC30" s="57"/>
      <c r="AD30" s="55">
        <v>27</v>
      </c>
      <c r="AE30" s="37" t="s">
        <v>55</v>
      </c>
      <c r="AF30" s="56">
        <v>374</v>
      </c>
      <c r="AG30" s="56">
        <v>3</v>
      </c>
      <c r="AH30" s="57">
        <v>124.66666666666667</v>
      </c>
      <c r="AI30" s="57"/>
      <c r="AJ30" s="55">
        <v>28</v>
      </c>
      <c r="AK30" s="37" t="s">
        <v>55</v>
      </c>
      <c r="AL30" s="56">
        <f>SUM(Tableau39443749654184[[#This Row],[QA]]-C30,-I30,-O30,-AF30)</f>
        <v>414</v>
      </c>
      <c r="AM30" s="56">
        <f>SUM(Tableau39443749654184[[#This Row],[Parties]]-D30,-J30,-P30,-AG30)</f>
        <v>3</v>
      </c>
      <c r="AN30" s="57">
        <f t="shared" si="0"/>
        <v>138</v>
      </c>
      <c r="AO30" s="57"/>
      <c r="AP30" s="55">
        <v>29</v>
      </c>
      <c r="AQ30" s="92" t="s">
        <v>55</v>
      </c>
      <c r="AR30" s="133">
        <v>1910</v>
      </c>
      <c r="AS30" s="133">
        <v>15</v>
      </c>
      <c r="AT30" s="133">
        <v>127.33</v>
      </c>
      <c r="AU30" s="133">
        <v>158</v>
      </c>
      <c r="AV30" s="133">
        <v>414</v>
      </c>
      <c r="AW30" s="92" t="s">
        <v>77</v>
      </c>
    </row>
    <row r="31" spans="1:49" ht="16.149999999999999" customHeight="1" thickBot="1" x14ac:dyDescent="0.3">
      <c r="A31" s="39">
        <v>28</v>
      </c>
      <c r="B31" s="92" t="s">
        <v>43</v>
      </c>
      <c r="C31" s="91">
        <v>582</v>
      </c>
      <c r="D31" s="91">
        <v>3</v>
      </c>
      <c r="E31" s="91">
        <v>194</v>
      </c>
      <c r="G31" s="55">
        <v>29</v>
      </c>
      <c r="H31" s="37" t="s">
        <v>43</v>
      </c>
      <c r="I31" s="56">
        <v>0</v>
      </c>
      <c r="J31" s="56">
        <v>0</v>
      </c>
      <c r="K31" s="57" t="e">
        <v>#DIV/0!</v>
      </c>
      <c r="M31" s="55">
        <v>28</v>
      </c>
      <c r="N31" s="37" t="s">
        <v>43</v>
      </c>
      <c r="O31" s="56">
        <v>3499</v>
      </c>
      <c r="P31" s="56">
        <v>18</v>
      </c>
      <c r="Q31" s="57">
        <v>194.38888888888889</v>
      </c>
      <c r="S31" s="55">
        <v>27</v>
      </c>
      <c r="T31" s="37"/>
      <c r="U31" s="58"/>
      <c r="V31" s="58"/>
      <c r="W31" s="59"/>
      <c r="Y31" s="55">
        <v>28</v>
      </c>
      <c r="Z31" s="37"/>
      <c r="AA31" s="56"/>
      <c r="AB31" s="56"/>
      <c r="AC31" s="57"/>
      <c r="AD31" s="55">
        <v>28</v>
      </c>
      <c r="AE31" s="37" t="s">
        <v>43</v>
      </c>
      <c r="AF31" s="56">
        <v>559</v>
      </c>
      <c r="AG31" s="56">
        <v>3</v>
      </c>
      <c r="AH31" s="57">
        <v>186.33333333333334</v>
      </c>
      <c r="AI31" s="57"/>
      <c r="AJ31" s="55">
        <v>29</v>
      </c>
      <c r="AK31" s="37" t="s">
        <v>43</v>
      </c>
      <c r="AL31" s="56">
        <f>SUM(Tableau39443749654184[[#This Row],[QA]]-C31,-I31,-O31,-AF31)</f>
        <v>4837</v>
      </c>
      <c r="AM31" s="56">
        <f>SUM(Tableau39443749654184[[#This Row],[Parties]]-D31,-J31,-P31,-AG31)</f>
        <v>24</v>
      </c>
      <c r="AN31" s="57">
        <f t="shared" si="0"/>
        <v>201.54166666666666</v>
      </c>
      <c r="AO31" s="57"/>
      <c r="AP31" s="55">
        <v>30</v>
      </c>
      <c r="AQ31" s="92" t="s">
        <v>43</v>
      </c>
      <c r="AR31" s="133">
        <v>9477</v>
      </c>
      <c r="AS31" s="133">
        <v>48</v>
      </c>
      <c r="AT31" s="133">
        <v>197.44</v>
      </c>
      <c r="AU31" s="134">
        <v>247</v>
      </c>
      <c r="AV31" s="133">
        <v>694</v>
      </c>
      <c r="AW31" s="92" t="s">
        <v>69</v>
      </c>
    </row>
    <row r="32" spans="1:49" s="61" customFormat="1" ht="16.149999999999999" customHeight="1" thickBot="1" x14ac:dyDescent="0.3">
      <c r="A32" s="39">
        <v>29</v>
      </c>
      <c r="B32" s="92" t="s">
        <v>14</v>
      </c>
      <c r="C32" s="91">
        <v>1523</v>
      </c>
      <c r="D32" s="91">
        <v>9</v>
      </c>
      <c r="E32" s="91">
        <v>169.22</v>
      </c>
      <c r="G32" s="55">
        <v>30</v>
      </c>
      <c r="H32" s="37" t="s">
        <v>14</v>
      </c>
      <c r="I32" s="56">
        <v>3335</v>
      </c>
      <c r="J32" s="56">
        <v>21</v>
      </c>
      <c r="K32" s="57">
        <v>158.8095238095238</v>
      </c>
      <c r="M32" s="55">
        <v>29</v>
      </c>
      <c r="N32" s="37" t="s">
        <v>14</v>
      </c>
      <c r="O32" s="56">
        <v>498</v>
      </c>
      <c r="P32" s="56">
        <v>3</v>
      </c>
      <c r="Q32" s="57">
        <v>166</v>
      </c>
      <c r="S32" s="55">
        <v>28</v>
      </c>
      <c r="T32" s="37"/>
      <c r="U32" s="58"/>
      <c r="V32" s="58"/>
      <c r="W32" s="59"/>
      <c r="Y32" s="55">
        <v>29</v>
      </c>
      <c r="Z32" s="37"/>
      <c r="AA32" s="56"/>
      <c r="AB32" s="56"/>
      <c r="AC32" s="57"/>
      <c r="AD32" s="55">
        <v>29</v>
      </c>
      <c r="AE32" s="37" t="s">
        <v>14</v>
      </c>
      <c r="AF32" s="56">
        <v>0</v>
      </c>
      <c r="AG32" s="56">
        <v>0</v>
      </c>
      <c r="AH32" s="57" t="e">
        <v>#DIV/0!</v>
      </c>
      <c r="AI32" s="57"/>
      <c r="AJ32" s="55">
        <v>30</v>
      </c>
      <c r="AK32" s="37" t="s">
        <v>14</v>
      </c>
      <c r="AL32" s="56">
        <f>SUM(Tableau39443749654184[[#This Row],[QA]]-C32,-I32,-O32,-AF32)</f>
        <v>0</v>
      </c>
      <c r="AM32" s="56">
        <f>SUM(Tableau39443749654184[[#This Row],[Parties]]-D32,-J32,-P32,-AG32)</f>
        <v>0</v>
      </c>
      <c r="AN32" s="57" t="e">
        <f t="shared" si="0"/>
        <v>#DIV/0!</v>
      </c>
      <c r="AO32" s="57"/>
      <c r="AP32" s="55">
        <v>31</v>
      </c>
      <c r="AQ32" s="92" t="s">
        <v>14</v>
      </c>
      <c r="AR32" s="133">
        <v>5356</v>
      </c>
      <c r="AS32" s="133">
        <v>33</v>
      </c>
      <c r="AT32" s="133">
        <v>162.30000000000001</v>
      </c>
      <c r="AU32" s="134">
        <v>209</v>
      </c>
      <c r="AV32" s="133">
        <v>572</v>
      </c>
      <c r="AW32" s="92" t="s">
        <v>73</v>
      </c>
    </row>
    <row r="33" spans="1:49" s="61" customFormat="1" ht="16.149999999999999" customHeight="1" thickBot="1" x14ac:dyDescent="0.3">
      <c r="A33" s="39">
        <v>30</v>
      </c>
      <c r="B33" s="92" t="s">
        <v>15</v>
      </c>
      <c r="C33" s="91">
        <v>984</v>
      </c>
      <c r="D33" s="91">
        <v>6</v>
      </c>
      <c r="E33" s="91">
        <v>164</v>
      </c>
      <c r="G33" s="55">
        <v>31</v>
      </c>
      <c r="H33" s="37" t="s">
        <v>15</v>
      </c>
      <c r="I33" s="56">
        <v>1498</v>
      </c>
      <c r="J33" s="56">
        <v>9</v>
      </c>
      <c r="K33" s="57">
        <v>166.44444444444446</v>
      </c>
      <c r="M33" s="55">
        <v>30</v>
      </c>
      <c r="N33" s="37" t="s">
        <v>15</v>
      </c>
      <c r="O33" s="56">
        <v>1678</v>
      </c>
      <c r="P33" s="56">
        <v>9</v>
      </c>
      <c r="Q33" s="57">
        <v>186.44444444444446</v>
      </c>
      <c r="S33" s="55">
        <v>29</v>
      </c>
      <c r="T33" s="37"/>
      <c r="U33" s="58"/>
      <c r="V33" s="58"/>
      <c r="W33" s="59"/>
      <c r="Y33" s="55">
        <v>30</v>
      </c>
      <c r="Z33" s="37"/>
      <c r="AA33" s="56"/>
      <c r="AB33" s="56"/>
      <c r="AC33" s="57"/>
      <c r="AD33" s="55">
        <v>30</v>
      </c>
      <c r="AE33" s="37" t="s">
        <v>15</v>
      </c>
      <c r="AF33" s="56">
        <v>0</v>
      </c>
      <c r="AG33" s="56">
        <v>0</v>
      </c>
      <c r="AH33" s="57" t="e">
        <v>#DIV/0!</v>
      </c>
      <c r="AI33" s="57"/>
      <c r="AJ33" s="55">
        <v>31</v>
      </c>
      <c r="AK33" s="37" t="s">
        <v>15</v>
      </c>
      <c r="AL33" s="56">
        <f>SUM(Tableau39443749654184[[#This Row],[QA]]-C33,-I33,-O33,-AF33)</f>
        <v>2040</v>
      </c>
      <c r="AM33" s="56">
        <f>SUM(Tableau39443749654184[[#This Row],[Parties]]-D33,-J33,-P33,-AG33)</f>
        <v>12</v>
      </c>
      <c r="AN33" s="57">
        <f t="shared" si="0"/>
        <v>170</v>
      </c>
      <c r="AO33" s="57"/>
      <c r="AP33" s="55">
        <v>32</v>
      </c>
      <c r="AQ33" s="92" t="s">
        <v>15</v>
      </c>
      <c r="AR33" s="133">
        <v>6200</v>
      </c>
      <c r="AS33" s="133">
        <v>36</v>
      </c>
      <c r="AT33" s="133">
        <v>172.22</v>
      </c>
      <c r="AU33" s="134">
        <v>221</v>
      </c>
      <c r="AV33" s="133">
        <v>605</v>
      </c>
      <c r="AW33" s="92" t="s">
        <v>75</v>
      </c>
    </row>
    <row r="34" spans="1:49" s="61" customFormat="1" ht="16.149999999999999" customHeight="1" thickBot="1" x14ac:dyDescent="0.3">
      <c r="A34" s="39">
        <v>31</v>
      </c>
      <c r="B34" s="92" t="s">
        <v>54</v>
      </c>
      <c r="C34" s="91">
        <v>445</v>
      </c>
      <c r="D34" s="91">
        <v>3</v>
      </c>
      <c r="E34" s="91">
        <v>148.33000000000001</v>
      </c>
      <c r="G34" s="55">
        <v>32</v>
      </c>
      <c r="H34" s="37" t="s">
        <v>54</v>
      </c>
      <c r="I34" s="56">
        <v>1633</v>
      </c>
      <c r="J34" s="56">
        <v>12</v>
      </c>
      <c r="K34" s="57">
        <v>136.08333333333334</v>
      </c>
      <c r="M34" s="55">
        <v>31</v>
      </c>
      <c r="N34" s="37" t="s">
        <v>54</v>
      </c>
      <c r="O34" s="56">
        <v>1517</v>
      </c>
      <c r="P34" s="56">
        <v>12</v>
      </c>
      <c r="Q34" s="57">
        <v>126.41666666666667</v>
      </c>
      <c r="S34" s="55">
        <v>30</v>
      </c>
      <c r="T34" s="37"/>
      <c r="U34" s="58"/>
      <c r="V34" s="58"/>
      <c r="W34" s="59"/>
      <c r="Y34" s="55">
        <v>31</v>
      </c>
      <c r="Z34" s="37"/>
      <c r="AA34" s="56"/>
      <c r="AB34" s="56"/>
      <c r="AC34" s="57"/>
      <c r="AD34" s="55">
        <v>31</v>
      </c>
      <c r="AE34" s="37" t="s">
        <v>54</v>
      </c>
      <c r="AF34" s="56">
        <v>454</v>
      </c>
      <c r="AG34" s="56">
        <v>3</v>
      </c>
      <c r="AH34" s="57">
        <v>151.33333333333334</v>
      </c>
      <c r="AI34" s="57"/>
      <c r="AJ34" s="55">
        <v>32</v>
      </c>
      <c r="AK34" s="37" t="s">
        <v>54</v>
      </c>
      <c r="AL34" s="56">
        <f>SUM(Tableau39443749654184[[#This Row],[QA]]-C34,-I34,-O34,-AF34)</f>
        <v>1706</v>
      </c>
      <c r="AM34" s="56">
        <f>SUM(Tableau39443749654184[[#This Row],[Parties]]-D34,-J34,-P34,-AG34)</f>
        <v>12</v>
      </c>
      <c r="AN34" s="57">
        <f t="shared" si="0"/>
        <v>142.16666666666666</v>
      </c>
      <c r="AO34" s="57"/>
      <c r="AP34" s="55">
        <v>33</v>
      </c>
      <c r="AQ34" s="92" t="s">
        <v>54</v>
      </c>
      <c r="AR34" s="133">
        <v>5755</v>
      </c>
      <c r="AS34" s="133">
        <v>42</v>
      </c>
      <c r="AT34" s="133">
        <v>137.02000000000001</v>
      </c>
      <c r="AU34" s="134">
        <v>210</v>
      </c>
      <c r="AV34" s="133">
        <v>470</v>
      </c>
      <c r="AW34" s="92" t="s">
        <v>76</v>
      </c>
    </row>
    <row r="35" spans="1:49" s="61" customFormat="1" ht="16.149999999999999" customHeight="1" thickBot="1" x14ac:dyDescent="0.3">
      <c r="A35" s="39">
        <v>32</v>
      </c>
      <c r="B35" s="92" t="s">
        <v>16</v>
      </c>
      <c r="C35" s="91">
        <v>543</v>
      </c>
      <c r="D35" s="91">
        <v>3</v>
      </c>
      <c r="E35" s="91">
        <v>181</v>
      </c>
      <c r="G35" s="55">
        <v>33</v>
      </c>
      <c r="H35" s="37" t="s">
        <v>16</v>
      </c>
      <c r="I35" s="56">
        <v>3836</v>
      </c>
      <c r="J35" s="56">
        <v>21</v>
      </c>
      <c r="K35" s="57">
        <v>182.66666666666666</v>
      </c>
      <c r="M35" s="55">
        <v>32</v>
      </c>
      <c r="N35" s="37" t="s">
        <v>16</v>
      </c>
      <c r="O35" s="56">
        <v>2818</v>
      </c>
      <c r="P35" s="56">
        <v>15</v>
      </c>
      <c r="Q35" s="57">
        <v>187.86666666666667</v>
      </c>
      <c r="S35" s="55">
        <v>31</v>
      </c>
      <c r="T35" s="37"/>
      <c r="U35" s="58"/>
      <c r="V35" s="58"/>
      <c r="W35" s="59"/>
      <c r="Y35" s="55">
        <v>32</v>
      </c>
      <c r="Z35" s="37"/>
      <c r="AA35" s="56"/>
      <c r="AB35" s="56"/>
      <c r="AC35" s="57"/>
      <c r="AD35" s="55">
        <v>32</v>
      </c>
      <c r="AE35" s="37" t="s">
        <v>16</v>
      </c>
      <c r="AF35" s="56">
        <v>0</v>
      </c>
      <c r="AG35" s="56">
        <v>0</v>
      </c>
      <c r="AH35" s="57" t="e">
        <v>#DIV/0!</v>
      </c>
      <c r="AI35" s="57"/>
      <c r="AJ35" s="55">
        <v>33</v>
      </c>
      <c r="AK35" s="37" t="s">
        <v>16</v>
      </c>
      <c r="AL35" s="56">
        <f>SUM(Tableau39443749654184[[#This Row],[QA]]-C35,-I35,-O35,-AF35)</f>
        <v>2632</v>
      </c>
      <c r="AM35" s="56">
        <f>SUM(Tableau39443749654184[[#This Row],[Parties]]-D35,-J35,-P35,-AG35)</f>
        <v>15</v>
      </c>
      <c r="AN35" s="57">
        <f t="shared" si="0"/>
        <v>175.46666666666667</v>
      </c>
      <c r="AO35" s="57"/>
      <c r="AP35" s="55">
        <v>34</v>
      </c>
      <c r="AQ35" s="92" t="s">
        <v>16</v>
      </c>
      <c r="AR35" s="133">
        <v>9829</v>
      </c>
      <c r="AS35" s="133">
        <v>54</v>
      </c>
      <c r="AT35" s="133">
        <v>182.02</v>
      </c>
      <c r="AU35" s="135">
        <v>264</v>
      </c>
      <c r="AV35" s="133">
        <v>634</v>
      </c>
      <c r="AW35" s="92" t="s">
        <v>74</v>
      </c>
    </row>
    <row r="36" spans="1:49" s="61" customFormat="1" ht="16.149999999999999" customHeight="1" thickBot="1" x14ac:dyDescent="0.3">
      <c r="A36" s="39">
        <v>33</v>
      </c>
      <c r="B36" s="92" t="s">
        <v>17</v>
      </c>
      <c r="C36" s="91">
        <v>1687</v>
      </c>
      <c r="D36" s="91">
        <v>9</v>
      </c>
      <c r="E36" s="91">
        <v>187.44</v>
      </c>
      <c r="G36" s="55">
        <v>34</v>
      </c>
      <c r="H36" s="37" t="s">
        <v>17</v>
      </c>
      <c r="I36" s="56">
        <v>4408</v>
      </c>
      <c r="J36" s="56">
        <v>24</v>
      </c>
      <c r="K36" s="57">
        <v>183.66666666666666</v>
      </c>
      <c r="M36" s="55">
        <v>33</v>
      </c>
      <c r="N36" s="37" t="s">
        <v>17</v>
      </c>
      <c r="O36" s="56">
        <v>2856</v>
      </c>
      <c r="P36" s="56">
        <v>15</v>
      </c>
      <c r="Q36" s="57">
        <v>190.4</v>
      </c>
      <c r="S36" s="55">
        <v>32</v>
      </c>
      <c r="T36" s="37"/>
      <c r="U36" s="58"/>
      <c r="V36" s="58"/>
      <c r="W36" s="59"/>
      <c r="Y36" s="55">
        <v>33</v>
      </c>
      <c r="Z36" s="37"/>
      <c r="AA36" s="56"/>
      <c r="AB36" s="56"/>
      <c r="AC36" s="57"/>
      <c r="AD36" s="55">
        <v>33</v>
      </c>
      <c r="AE36" s="37" t="s">
        <v>17</v>
      </c>
      <c r="AF36" s="56">
        <v>533</v>
      </c>
      <c r="AG36" s="56">
        <v>3</v>
      </c>
      <c r="AH36" s="57">
        <v>177.66666666666666</v>
      </c>
      <c r="AI36" s="57"/>
      <c r="AJ36" s="55">
        <v>34</v>
      </c>
      <c r="AK36" s="37" t="s">
        <v>17</v>
      </c>
      <c r="AL36" s="56">
        <f>SUM(Tableau39443749654184[[#This Row],[QA]]-C36,-I36,-O36,-AF36)</f>
        <v>3260</v>
      </c>
      <c r="AM36" s="56">
        <f>SUM(Tableau39443749654184[[#This Row],[Parties]]-D36,-J36,-P36,-AG36)</f>
        <v>18</v>
      </c>
      <c r="AN36" s="57">
        <f t="shared" ref="AN36:AN68" si="1">SUM(AL36/AM36)</f>
        <v>181.11111111111111</v>
      </c>
      <c r="AO36" s="57"/>
      <c r="AP36" s="55">
        <v>35</v>
      </c>
      <c r="AQ36" s="92" t="s">
        <v>17</v>
      </c>
      <c r="AR36" s="133">
        <v>12744</v>
      </c>
      <c r="AS36" s="133">
        <v>69</v>
      </c>
      <c r="AT36" s="133">
        <v>184.7</v>
      </c>
      <c r="AU36" s="134">
        <v>246</v>
      </c>
      <c r="AV36" s="133">
        <v>613</v>
      </c>
      <c r="AW36" s="92" t="s">
        <v>74</v>
      </c>
    </row>
    <row r="37" spans="1:49" ht="16.149999999999999" customHeight="1" thickBot="1" x14ac:dyDescent="0.3">
      <c r="A37" s="39">
        <v>34</v>
      </c>
      <c r="B37" s="92" t="s">
        <v>31</v>
      </c>
      <c r="C37" s="91">
        <v>1467</v>
      </c>
      <c r="D37" s="91">
        <v>9</v>
      </c>
      <c r="E37" s="91">
        <v>163</v>
      </c>
      <c r="G37" s="55">
        <v>35</v>
      </c>
      <c r="H37" s="37" t="s">
        <v>31</v>
      </c>
      <c r="I37" s="56">
        <v>3088</v>
      </c>
      <c r="J37" s="56">
        <v>18</v>
      </c>
      <c r="K37" s="57">
        <v>171.55555555555554</v>
      </c>
      <c r="M37" s="55">
        <v>34</v>
      </c>
      <c r="N37" s="37" t="s">
        <v>31</v>
      </c>
      <c r="O37" s="56">
        <v>2748</v>
      </c>
      <c r="P37" s="56">
        <v>15</v>
      </c>
      <c r="Q37" s="57">
        <v>183.2</v>
      </c>
      <c r="S37" s="55">
        <v>33</v>
      </c>
      <c r="T37" s="37"/>
      <c r="U37" s="58"/>
      <c r="V37" s="58"/>
      <c r="W37" s="59"/>
      <c r="Y37" s="55">
        <v>34</v>
      </c>
      <c r="Z37" s="37"/>
      <c r="AA37" s="56"/>
      <c r="AB37" s="56"/>
      <c r="AC37" s="57"/>
      <c r="AD37" s="55">
        <v>34</v>
      </c>
      <c r="AE37" s="37" t="s">
        <v>31</v>
      </c>
      <c r="AF37" s="56">
        <v>523</v>
      </c>
      <c r="AG37" s="56">
        <v>3</v>
      </c>
      <c r="AH37" s="57">
        <v>174.33333333333334</v>
      </c>
      <c r="AI37" s="57"/>
      <c r="AJ37" s="55">
        <v>35</v>
      </c>
      <c r="AK37" s="37" t="s">
        <v>31</v>
      </c>
      <c r="AL37" s="56">
        <f>SUM(Tableau39443749654184[[#This Row],[QA]]-C37,-I37,-O37,-AF37)</f>
        <v>4380</v>
      </c>
      <c r="AM37" s="56">
        <f>SUM(Tableau39443749654184[[#This Row],[Parties]]-D37,-J37,-P37,-AG37)</f>
        <v>24</v>
      </c>
      <c r="AN37" s="57">
        <f t="shared" si="1"/>
        <v>182.5</v>
      </c>
      <c r="AO37" s="57"/>
      <c r="AP37" s="55">
        <v>14</v>
      </c>
      <c r="AQ37" s="92" t="s">
        <v>31</v>
      </c>
      <c r="AR37" s="133">
        <v>12206</v>
      </c>
      <c r="AS37" s="133">
        <v>69</v>
      </c>
      <c r="AT37" s="133">
        <v>176.9</v>
      </c>
      <c r="AU37" s="134">
        <v>245</v>
      </c>
      <c r="AV37" s="133">
        <v>590</v>
      </c>
      <c r="AW37" s="92" t="s">
        <v>74</v>
      </c>
    </row>
    <row r="38" spans="1:49" ht="15.75" customHeight="1" thickBot="1" x14ac:dyDescent="0.3">
      <c r="A38" s="39">
        <v>35</v>
      </c>
      <c r="B38" s="92" t="s">
        <v>65</v>
      </c>
      <c r="C38" s="55">
        <v>0</v>
      </c>
      <c r="D38" s="55">
        <v>0</v>
      </c>
      <c r="E38" s="93">
        <v>0</v>
      </c>
      <c r="G38" s="55">
        <v>14</v>
      </c>
      <c r="H38" s="37" t="s">
        <v>65</v>
      </c>
      <c r="I38" s="56">
        <v>0</v>
      </c>
      <c r="J38" s="56">
        <v>0</v>
      </c>
      <c r="K38" s="57">
        <v>0</v>
      </c>
      <c r="M38" s="55">
        <v>35</v>
      </c>
      <c r="N38" s="37" t="s">
        <v>65</v>
      </c>
      <c r="O38" s="56">
        <v>1368</v>
      </c>
      <c r="P38" s="56">
        <v>9</v>
      </c>
      <c r="Q38" s="57">
        <v>152</v>
      </c>
      <c r="S38" s="55">
        <v>34</v>
      </c>
      <c r="T38" s="37"/>
      <c r="U38" s="58"/>
      <c r="V38" s="58"/>
      <c r="W38" s="59"/>
      <c r="Y38" s="55">
        <v>35</v>
      </c>
      <c r="Z38" s="37"/>
      <c r="AA38" s="56"/>
      <c r="AB38" s="56"/>
      <c r="AC38" s="57"/>
      <c r="AD38" s="55">
        <v>35</v>
      </c>
      <c r="AE38" s="37" t="s">
        <v>65</v>
      </c>
      <c r="AF38" s="56">
        <v>444</v>
      </c>
      <c r="AG38" s="56">
        <v>3</v>
      </c>
      <c r="AH38" s="57">
        <v>148</v>
      </c>
      <c r="AI38" s="57"/>
      <c r="AJ38" s="55">
        <v>14</v>
      </c>
      <c r="AK38" s="37" t="s">
        <v>65</v>
      </c>
      <c r="AL38" s="56">
        <f>SUM(Tableau39443749654184[[#This Row],[QA]]-C38,-I38,-O38,-AF38)</f>
        <v>1738</v>
      </c>
      <c r="AM38" s="56">
        <f>SUM(Tableau39443749654184[[#This Row],[Parties]]-D38,-J38,-P38,-AG38)</f>
        <v>12</v>
      </c>
      <c r="AN38" s="57">
        <f t="shared" si="1"/>
        <v>144.83333333333334</v>
      </c>
      <c r="AO38" s="57"/>
      <c r="AP38" s="55">
        <v>15</v>
      </c>
      <c r="AQ38" s="92" t="s">
        <v>65</v>
      </c>
      <c r="AR38" s="133">
        <v>3550</v>
      </c>
      <c r="AS38" s="133">
        <v>24</v>
      </c>
      <c r="AT38" s="133">
        <v>147.91999999999999</v>
      </c>
      <c r="AU38" s="133">
        <v>186</v>
      </c>
      <c r="AV38" s="133">
        <v>515</v>
      </c>
      <c r="AW38" s="92" t="s">
        <v>75</v>
      </c>
    </row>
    <row r="39" spans="1:49" ht="15.75" customHeight="1" thickBot="1" x14ac:dyDescent="0.3">
      <c r="A39" s="39">
        <v>36</v>
      </c>
      <c r="B39" s="92" t="s">
        <v>33</v>
      </c>
      <c r="C39" s="91">
        <v>1093</v>
      </c>
      <c r="D39" s="91">
        <v>6</v>
      </c>
      <c r="E39" s="91">
        <v>182.17</v>
      </c>
      <c r="G39" s="55">
        <v>36</v>
      </c>
      <c r="H39" s="37" t="s">
        <v>33</v>
      </c>
      <c r="I39" s="56">
        <v>1695</v>
      </c>
      <c r="J39" s="56">
        <v>9</v>
      </c>
      <c r="K39" s="57">
        <v>188.33333333333334</v>
      </c>
      <c r="M39" s="55">
        <v>36</v>
      </c>
      <c r="N39" s="37" t="s">
        <v>33</v>
      </c>
      <c r="O39" s="56">
        <v>1644</v>
      </c>
      <c r="P39" s="56">
        <v>9</v>
      </c>
      <c r="Q39" s="57">
        <v>182.66666666666666</v>
      </c>
      <c r="S39" s="55">
        <v>35</v>
      </c>
      <c r="T39" s="37"/>
      <c r="U39" s="58"/>
      <c r="V39" s="58"/>
      <c r="W39" s="59"/>
      <c r="Y39" s="55">
        <v>36</v>
      </c>
      <c r="Z39" s="37"/>
      <c r="AA39" s="56"/>
      <c r="AB39" s="56"/>
      <c r="AC39" s="57"/>
      <c r="AD39" s="55">
        <v>36</v>
      </c>
      <c r="AE39" s="37" t="s">
        <v>33</v>
      </c>
      <c r="AF39" s="56">
        <v>0</v>
      </c>
      <c r="AG39" s="56">
        <v>0</v>
      </c>
      <c r="AH39" s="57" t="e">
        <v>#DIV/0!</v>
      </c>
      <c r="AI39" s="57"/>
      <c r="AJ39" s="55">
        <v>36</v>
      </c>
      <c r="AK39" s="37" t="s">
        <v>33</v>
      </c>
      <c r="AL39" s="56">
        <f>SUM(Tableau39443749654184[[#This Row],[QA]]-C39,-I39,-O39,-AF39)</f>
        <v>2199</v>
      </c>
      <c r="AM39" s="56">
        <f>SUM(Tableau39443749654184[[#This Row],[Parties]]-D39,-J39,-P39,-AG39)</f>
        <v>12</v>
      </c>
      <c r="AN39" s="57">
        <f t="shared" si="1"/>
        <v>183.25</v>
      </c>
      <c r="AO39" s="57"/>
      <c r="AP39" s="55">
        <v>36</v>
      </c>
      <c r="AQ39" s="92" t="s">
        <v>33</v>
      </c>
      <c r="AR39" s="133">
        <v>6631</v>
      </c>
      <c r="AS39" s="133">
        <v>36</v>
      </c>
      <c r="AT39" s="133">
        <v>184.19</v>
      </c>
      <c r="AU39" s="134">
        <v>229</v>
      </c>
      <c r="AV39" s="133">
        <v>591</v>
      </c>
      <c r="AW39" s="92" t="s">
        <v>72</v>
      </c>
    </row>
    <row r="40" spans="1:49" ht="15.75" customHeight="1" thickBot="1" x14ac:dyDescent="0.3">
      <c r="A40" s="39">
        <v>37</v>
      </c>
      <c r="B40" s="37" t="s">
        <v>61</v>
      </c>
      <c r="C40" s="55">
        <v>0</v>
      </c>
      <c r="D40" s="55">
        <v>0</v>
      </c>
      <c r="E40" s="93">
        <v>0</v>
      </c>
      <c r="G40" s="55">
        <v>37</v>
      </c>
      <c r="H40" s="37" t="s">
        <v>61</v>
      </c>
      <c r="I40" s="56">
        <v>1606</v>
      </c>
      <c r="J40" s="56">
        <v>9</v>
      </c>
      <c r="K40" s="57">
        <v>178.44444444444446</v>
      </c>
      <c r="M40" s="55">
        <v>37</v>
      </c>
      <c r="N40" s="37" t="s">
        <v>61</v>
      </c>
      <c r="O40" s="56">
        <v>1168</v>
      </c>
      <c r="P40" s="56">
        <v>6</v>
      </c>
      <c r="Q40" s="57">
        <v>194.66666666666666</v>
      </c>
      <c r="S40" s="55">
        <v>36</v>
      </c>
      <c r="T40" s="37"/>
      <c r="U40" s="58"/>
      <c r="V40" s="58"/>
      <c r="W40" s="59"/>
      <c r="Y40" s="55">
        <v>37</v>
      </c>
      <c r="Z40" s="37"/>
      <c r="AA40" s="56"/>
      <c r="AB40" s="56"/>
      <c r="AC40" s="57"/>
      <c r="AD40" s="55">
        <v>37</v>
      </c>
      <c r="AE40" s="37" t="s">
        <v>61</v>
      </c>
      <c r="AF40" s="56">
        <v>485</v>
      </c>
      <c r="AG40" s="56">
        <v>3</v>
      </c>
      <c r="AH40" s="57">
        <v>161.66666666666666</v>
      </c>
      <c r="AI40" s="57"/>
      <c r="AJ40" s="55">
        <v>37</v>
      </c>
      <c r="AK40" s="37" t="s">
        <v>61</v>
      </c>
      <c r="AL40" s="56">
        <f>SUM(Tableau39443749654184[[#This Row],[QA]]-C40,-I40,-O40,-AF40)</f>
        <v>2945</v>
      </c>
      <c r="AM40" s="56">
        <f>SUM(Tableau39443749654184[[#This Row],[Parties]]-D40,-J40,-P40,-AG40)</f>
        <v>15</v>
      </c>
      <c r="AN40" s="57">
        <f t="shared" si="1"/>
        <v>196.33333333333334</v>
      </c>
      <c r="AO40" s="57"/>
      <c r="AP40" s="55">
        <v>37</v>
      </c>
      <c r="AQ40" s="92" t="s">
        <v>61</v>
      </c>
      <c r="AR40" s="133">
        <v>6204</v>
      </c>
      <c r="AS40" s="133">
        <v>33</v>
      </c>
      <c r="AT40" s="133">
        <v>188</v>
      </c>
      <c r="AU40" s="135">
        <v>280</v>
      </c>
      <c r="AV40" s="133">
        <v>653</v>
      </c>
      <c r="AW40" s="92" t="s">
        <v>69</v>
      </c>
    </row>
    <row r="41" spans="1:49" ht="15.75" customHeight="1" thickBot="1" x14ac:dyDescent="0.3">
      <c r="A41" s="39">
        <v>38</v>
      </c>
      <c r="B41" s="92" t="s">
        <v>18</v>
      </c>
      <c r="C41" s="91">
        <v>1252</v>
      </c>
      <c r="D41" s="91">
        <v>9</v>
      </c>
      <c r="E41" s="91">
        <v>139.11000000000001</v>
      </c>
      <c r="G41" s="55">
        <v>38</v>
      </c>
      <c r="H41" s="37" t="s">
        <v>18</v>
      </c>
      <c r="I41" s="56">
        <v>2359</v>
      </c>
      <c r="J41" s="56">
        <v>15</v>
      </c>
      <c r="K41" s="57">
        <v>157.26666666666668</v>
      </c>
      <c r="M41" s="55">
        <v>38</v>
      </c>
      <c r="N41" s="37" t="s">
        <v>18</v>
      </c>
      <c r="O41" s="56">
        <v>1850</v>
      </c>
      <c r="P41" s="56">
        <v>12</v>
      </c>
      <c r="Q41" s="57">
        <v>154.16666666666666</v>
      </c>
      <c r="S41" s="55">
        <v>37</v>
      </c>
      <c r="T41" s="37"/>
      <c r="U41" s="58"/>
      <c r="V41" s="58"/>
      <c r="W41" s="59"/>
      <c r="Y41" s="55">
        <v>38</v>
      </c>
      <c r="Z41" s="37"/>
      <c r="AA41" s="56"/>
      <c r="AB41" s="56"/>
      <c r="AC41" s="57"/>
      <c r="AD41" s="55">
        <v>38</v>
      </c>
      <c r="AE41" s="37" t="s">
        <v>18</v>
      </c>
      <c r="AF41" s="56">
        <v>456</v>
      </c>
      <c r="AG41" s="56">
        <v>3</v>
      </c>
      <c r="AH41" s="57">
        <v>152</v>
      </c>
      <c r="AI41" s="57"/>
      <c r="AJ41" s="55">
        <v>38</v>
      </c>
      <c r="AK41" s="37" t="s">
        <v>18</v>
      </c>
      <c r="AL41" s="56">
        <f>SUM(Tableau39443749654184[[#This Row],[QA]]-C41,-I41,-O41,-AF41)</f>
        <v>2218</v>
      </c>
      <c r="AM41" s="56">
        <f>SUM(Tableau39443749654184[[#This Row],[Parties]]-D41,-J41,-P41,-AG41)</f>
        <v>15</v>
      </c>
      <c r="AN41" s="57">
        <f t="shared" si="1"/>
        <v>147.86666666666667</v>
      </c>
      <c r="AO41" s="57"/>
      <c r="AP41" s="55">
        <v>38</v>
      </c>
      <c r="AQ41" s="92" t="s">
        <v>18</v>
      </c>
      <c r="AR41" s="133">
        <v>8135</v>
      </c>
      <c r="AS41" s="133">
        <v>54</v>
      </c>
      <c r="AT41" s="133">
        <v>150.65</v>
      </c>
      <c r="AU41" s="134">
        <v>203</v>
      </c>
      <c r="AV41" s="133">
        <v>504</v>
      </c>
      <c r="AW41" s="92" t="s">
        <v>76</v>
      </c>
    </row>
    <row r="42" spans="1:49" ht="15.75" customHeight="1" thickBot="1" x14ac:dyDescent="0.3">
      <c r="A42" s="39">
        <v>39</v>
      </c>
      <c r="B42" s="37" t="s">
        <v>58</v>
      </c>
      <c r="C42" s="55">
        <v>0</v>
      </c>
      <c r="D42" s="55">
        <v>0</v>
      </c>
      <c r="E42" s="93">
        <v>0</v>
      </c>
      <c r="G42" s="55">
        <v>39</v>
      </c>
      <c r="H42" s="37" t="s">
        <v>58</v>
      </c>
      <c r="I42" s="56">
        <v>932</v>
      </c>
      <c r="J42" s="56">
        <v>6</v>
      </c>
      <c r="K42" s="57">
        <v>155.33333333333334</v>
      </c>
      <c r="M42" s="55">
        <v>39</v>
      </c>
      <c r="N42" s="37" t="s">
        <v>58</v>
      </c>
      <c r="O42" s="56">
        <v>924</v>
      </c>
      <c r="P42" s="56">
        <v>6</v>
      </c>
      <c r="Q42" s="57">
        <v>154</v>
      </c>
      <c r="S42" s="55">
        <v>38</v>
      </c>
      <c r="T42" s="37"/>
      <c r="U42" s="58"/>
      <c r="V42" s="58"/>
      <c r="W42" s="59"/>
      <c r="Y42" s="55">
        <v>39</v>
      </c>
      <c r="Z42" s="37"/>
      <c r="AA42" s="56"/>
      <c r="AB42" s="56"/>
      <c r="AC42" s="57"/>
      <c r="AD42" s="55">
        <v>39</v>
      </c>
      <c r="AE42" s="37" t="s">
        <v>58</v>
      </c>
      <c r="AF42" s="56">
        <v>0</v>
      </c>
      <c r="AG42" s="56">
        <v>0</v>
      </c>
      <c r="AH42" s="57" t="e">
        <v>#DIV/0!</v>
      </c>
      <c r="AI42" s="57"/>
      <c r="AJ42" s="55">
        <v>39</v>
      </c>
      <c r="AK42" s="37" t="s">
        <v>58</v>
      </c>
      <c r="AL42" s="56">
        <f>SUM(Tableau39443749654184[[#This Row],[QA]]-C42,-I42,-O42,-AF42)</f>
        <v>877</v>
      </c>
      <c r="AM42" s="56">
        <f>SUM(Tableau39443749654184[[#This Row],[Parties]]-D42,-J42,-P42,-AG42)</f>
        <v>6</v>
      </c>
      <c r="AN42" s="57">
        <f t="shared" si="1"/>
        <v>146.16666666666666</v>
      </c>
      <c r="AO42" s="57"/>
      <c r="AP42" s="55">
        <v>39</v>
      </c>
      <c r="AQ42" s="92" t="s">
        <v>58</v>
      </c>
      <c r="AR42" s="133">
        <v>2733</v>
      </c>
      <c r="AS42" s="133">
        <v>18</v>
      </c>
      <c r="AT42" s="133">
        <v>151.83000000000001</v>
      </c>
      <c r="AU42" s="133">
        <v>190</v>
      </c>
      <c r="AV42" s="133">
        <v>476</v>
      </c>
      <c r="AW42" s="92" t="s">
        <v>72</v>
      </c>
    </row>
    <row r="43" spans="1:49" ht="15.75" customHeight="1" thickBot="1" x14ac:dyDescent="0.3">
      <c r="A43" s="39">
        <v>40</v>
      </c>
      <c r="B43" s="92" t="s">
        <v>40</v>
      </c>
      <c r="C43" s="91">
        <v>548</v>
      </c>
      <c r="D43" s="91">
        <v>3</v>
      </c>
      <c r="E43" s="91">
        <v>182.67</v>
      </c>
      <c r="G43" s="55">
        <v>40</v>
      </c>
      <c r="H43" s="37" t="s">
        <v>40</v>
      </c>
      <c r="I43" s="56">
        <v>2573</v>
      </c>
      <c r="J43" s="56">
        <v>15</v>
      </c>
      <c r="K43" s="57">
        <v>171.53333333333333</v>
      </c>
      <c r="M43" s="55">
        <v>40</v>
      </c>
      <c r="N43" s="37" t="s">
        <v>40</v>
      </c>
      <c r="O43" s="56">
        <v>1662</v>
      </c>
      <c r="P43" s="56">
        <v>12</v>
      </c>
      <c r="Q43" s="57">
        <v>138.5</v>
      </c>
      <c r="S43" s="55">
        <v>39</v>
      </c>
      <c r="T43" s="37"/>
      <c r="U43" s="58"/>
      <c r="V43" s="58"/>
      <c r="W43" s="59"/>
      <c r="Y43" s="55">
        <v>40</v>
      </c>
      <c r="Z43" s="37"/>
      <c r="AA43" s="56"/>
      <c r="AB43" s="56"/>
      <c r="AC43" s="57"/>
      <c r="AD43" s="55">
        <v>40</v>
      </c>
      <c r="AE43" s="37" t="s">
        <v>40</v>
      </c>
      <c r="AF43" s="56">
        <v>0</v>
      </c>
      <c r="AG43" s="56">
        <v>0</v>
      </c>
      <c r="AH43" s="57" t="e">
        <v>#DIV/0!</v>
      </c>
      <c r="AI43" s="57"/>
      <c r="AJ43" s="55">
        <v>40</v>
      </c>
      <c r="AK43" s="37" t="s">
        <v>40</v>
      </c>
      <c r="AL43" s="56">
        <f>SUM(Tableau39443749654184[[#This Row],[QA]]-C43,-I43,-O43,-AF43)</f>
        <v>1419</v>
      </c>
      <c r="AM43" s="56">
        <f>SUM(Tableau39443749654184[[#This Row],[Parties]]-D43,-J43,-P43,-AG43)</f>
        <v>9</v>
      </c>
      <c r="AN43" s="57">
        <f t="shared" si="1"/>
        <v>157.66666666666666</v>
      </c>
      <c r="AO43" s="57"/>
      <c r="AP43" s="55">
        <v>40</v>
      </c>
      <c r="AQ43" s="92" t="s">
        <v>40</v>
      </c>
      <c r="AR43" s="133">
        <v>6202</v>
      </c>
      <c r="AS43" s="133">
        <v>39</v>
      </c>
      <c r="AT43" s="133">
        <v>159.03</v>
      </c>
      <c r="AU43" s="134">
        <v>226</v>
      </c>
      <c r="AV43" s="133">
        <v>616</v>
      </c>
      <c r="AW43" s="92" t="s">
        <v>77</v>
      </c>
    </row>
    <row r="44" spans="1:49" ht="15.75" customHeight="1" thickBot="1" x14ac:dyDescent="0.3">
      <c r="A44" s="39">
        <v>41</v>
      </c>
      <c r="B44" s="37" t="s">
        <v>81</v>
      </c>
      <c r="C44" s="55">
        <v>0</v>
      </c>
      <c r="D44" s="55">
        <v>0</v>
      </c>
      <c r="E44" s="93">
        <v>0</v>
      </c>
      <c r="G44" s="55"/>
      <c r="H44" s="37" t="s">
        <v>81</v>
      </c>
      <c r="I44" s="56">
        <v>0</v>
      </c>
      <c r="J44" s="56">
        <v>0</v>
      </c>
      <c r="K44" s="57">
        <v>0</v>
      </c>
      <c r="M44" s="55">
        <v>41</v>
      </c>
      <c r="N44" s="37" t="s">
        <v>81</v>
      </c>
      <c r="O44" s="56">
        <v>0</v>
      </c>
      <c r="P44" s="56">
        <v>0</v>
      </c>
      <c r="Q44" s="57">
        <v>0</v>
      </c>
      <c r="S44" s="55">
        <v>40</v>
      </c>
      <c r="T44" s="37"/>
      <c r="U44" s="58"/>
      <c r="V44" s="58"/>
      <c r="W44" s="59"/>
      <c r="Y44" s="55">
        <v>41</v>
      </c>
      <c r="Z44" s="37"/>
      <c r="AA44" s="56"/>
      <c r="AB44" s="56"/>
      <c r="AC44" s="57"/>
      <c r="AD44" s="55">
        <v>41</v>
      </c>
      <c r="AE44" s="37" t="s">
        <v>81</v>
      </c>
      <c r="AF44" s="56">
        <v>0</v>
      </c>
      <c r="AG44" s="56">
        <v>0</v>
      </c>
      <c r="AH44" s="57">
        <v>0</v>
      </c>
      <c r="AI44" s="57"/>
      <c r="AJ44" s="55">
        <v>41</v>
      </c>
      <c r="AK44" s="37" t="s">
        <v>81</v>
      </c>
      <c r="AL44" s="56">
        <f>SUM(Tableau39443749654184[[#This Row],[QA]]-C44,-I44,-O44,-AF44)</f>
        <v>444</v>
      </c>
      <c r="AM44" s="56">
        <f>SUM(Tableau39443749654184[[#This Row],[Parties]]-D44,-J44,-P44,-AG44)</f>
        <v>3</v>
      </c>
      <c r="AN44" s="57">
        <f t="shared" ref="AN44:AN54" si="2">SUM(AL44/AM44)</f>
        <v>148</v>
      </c>
      <c r="AO44" s="57"/>
      <c r="AP44" s="55">
        <v>41</v>
      </c>
      <c r="AQ44" s="92" t="s">
        <v>81</v>
      </c>
      <c r="AR44" s="133">
        <v>444</v>
      </c>
      <c r="AS44" s="133">
        <v>3</v>
      </c>
      <c r="AT44" s="133">
        <v>148</v>
      </c>
      <c r="AU44" s="133">
        <v>163</v>
      </c>
      <c r="AV44" s="133">
        <v>444</v>
      </c>
      <c r="AW44" s="92" t="s">
        <v>77</v>
      </c>
    </row>
    <row r="45" spans="1:49" ht="16.149999999999999" customHeight="1" thickBot="1" x14ac:dyDescent="0.3">
      <c r="A45" s="39">
        <v>42</v>
      </c>
      <c r="B45" s="92" t="s">
        <v>48</v>
      </c>
      <c r="C45" s="91">
        <v>1059</v>
      </c>
      <c r="D45" s="91">
        <v>6</v>
      </c>
      <c r="E45" s="91">
        <v>176.5</v>
      </c>
      <c r="G45" s="55">
        <v>41</v>
      </c>
      <c r="H45" s="37" t="s">
        <v>48</v>
      </c>
      <c r="I45" s="56">
        <v>3128</v>
      </c>
      <c r="J45" s="56">
        <v>18</v>
      </c>
      <c r="K45" s="57">
        <v>173.77777777777777</v>
      </c>
      <c r="M45" s="55">
        <v>42</v>
      </c>
      <c r="N45" s="37" t="s">
        <v>48</v>
      </c>
      <c r="O45" s="56">
        <v>2260</v>
      </c>
      <c r="P45" s="56">
        <v>12</v>
      </c>
      <c r="Q45" s="57">
        <v>188.33333333333334</v>
      </c>
      <c r="S45" s="55">
        <v>41</v>
      </c>
      <c r="T45" s="37"/>
      <c r="U45" s="58"/>
      <c r="V45" s="58"/>
      <c r="W45" s="59"/>
      <c r="Y45" s="55">
        <v>42</v>
      </c>
      <c r="Z45" s="37"/>
      <c r="AA45" s="56"/>
      <c r="AB45" s="56"/>
      <c r="AC45" s="57"/>
      <c r="AD45" s="55">
        <v>42</v>
      </c>
      <c r="AE45" s="37" t="s">
        <v>48</v>
      </c>
      <c r="AF45" s="56">
        <v>467</v>
      </c>
      <c r="AG45" s="56">
        <v>3</v>
      </c>
      <c r="AH45" s="57">
        <v>155.66666666666666</v>
      </c>
      <c r="AI45" s="57"/>
      <c r="AJ45" s="55">
        <v>42</v>
      </c>
      <c r="AK45" s="37" t="s">
        <v>48</v>
      </c>
      <c r="AL45" s="56">
        <f>SUM(Tableau39443749654184[[#This Row],[QA]]-C45,-I45,-O45,-AF45)</f>
        <v>1996</v>
      </c>
      <c r="AM45" s="56">
        <f>SUM(Tableau39443749654184[[#This Row],[Parties]]-D45,-J45,-P45,-AG45)</f>
        <v>12</v>
      </c>
      <c r="AN45" s="57">
        <f t="shared" si="2"/>
        <v>166.33333333333334</v>
      </c>
      <c r="AO45" s="57"/>
      <c r="AP45" s="55">
        <v>42</v>
      </c>
      <c r="AQ45" s="92" t="s">
        <v>48</v>
      </c>
      <c r="AR45" s="133">
        <v>8910</v>
      </c>
      <c r="AS45" s="133">
        <v>51</v>
      </c>
      <c r="AT45" s="133">
        <v>174.71</v>
      </c>
      <c r="AU45" s="134">
        <v>223</v>
      </c>
      <c r="AV45" s="133">
        <v>618</v>
      </c>
      <c r="AW45" s="92" t="s">
        <v>72</v>
      </c>
    </row>
    <row r="46" spans="1:49" ht="16.149999999999999" customHeight="1" thickBot="1" x14ac:dyDescent="0.3">
      <c r="A46" s="39">
        <v>43</v>
      </c>
      <c r="B46" s="92" t="s">
        <v>19</v>
      </c>
      <c r="C46" s="91">
        <v>1380</v>
      </c>
      <c r="D46" s="91">
        <v>9</v>
      </c>
      <c r="E46" s="91">
        <v>153.33000000000001</v>
      </c>
      <c r="G46" s="55">
        <v>42</v>
      </c>
      <c r="H46" s="37" t="s">
        <v>19</v>
      </c>
      <c r="I46" s="56">
        <v>4278</v>
      </c>
      <c r="J46" s="56">
        <v>24</v>
      </c>
      <c r="K46" s="57">
        <v>178.25</v>
      </c>
      <c r="M46" s="55">
        <v>43</v>
      </c>
      <c r="N46" s="37" t="s">
        <v>19</v>
      </c>
      <c r="O46" s="56">
        <v>3849</v>
      </c>
      <c r="P46" s="56">
        <v>21</v>
      </c>
      <c r="Q46" s="57">
        <v>183.28571428571428</v>
      </c>
      <c r="S46" s="55">
        <v>42</v>
      </c>
      <c r="T46" s="37"/>
      <c r="U46" s="58"/>
      <c r="V46" s="58"/>
      <c r="W46" s="59"/>
      <c r="Y46" s="55">
        <v>43</v>
      </c>
      <c r="Z46" s="37"/>
      <c r="AA46" s="56"/>
      <c r="AB46" s="56"/>
      <c r="AC46" s="57"/>
      <c r="AD46" s="55">
        <v>43</v>
      </c>
      <c r="AE46" s="37" t="s">
        <v>19</v>
      </c>
      <c r="AF46" s="56">
        <v>484</v>
      </c>
      <c r="AG46" s="56">
        <v>3</v>
      </c>
      <c r="AH46" s="57">
        <v>161.33333333333334</v>
      </c>
      <c r="AI46" s="57"/>
      <c r="AJ46" s="55">
        <v>43</v>
      </c>
      <c r="AK46" s="37" t="s">
        <v>19</v>
      </c>
      <c r="AL46" s="56">
        <f>SUM(Tableau39443749654184[[#This Row],[QA]]-C46,-I46,-O46,-AF46)</f>
        <v>4332</v>
      </c>
      <c r="AM46" s="56">
        <f>SUM(Tableau39443749654184[[#This Row],[Parties]]-D46,-J46,-P46,-AG46)</f>
        <v>24</v>
      </c>
      <c r="AN46" s="57">
        <f t="shared" si="2"/>
        <v>180.5</v>
      </c>
      <c r="AO46" s="57"/>
      <c r="AP46" s="55">
        <v>43</v>
      </c>
      <c r="AQ46" s="92" t="s">
        <v>19</v>
      </c>
      <c r="AR46" s="133">
        <v>14323</v>
      </c>
      <c r="AS46" s="133">
        <v>81</v>
      </c>
      <c r="AT46" s="133">
        <v>176.83</v>
      </c>
      <c r="AU46" s="135">
        <v>268</v>
      </c>
      <c r="AV46" s="133">
        <v>622</v>
      </c>
      <c r="AW46" s="92" t="s">
        <v>73</v>
      </c>
    </row>
    <row r="47" spans="1:49" ht="16.149999999999999" customHeight="1" thickBot="1" x14ac:dyDescent="0.3">
      <c r="A47" s="39">
        <v>44</v>
      </c>
      <c r="B47" s="92" t="s">
        <v>44</v>
      </c>
      <c r="C47" s="91">
        <v>549</v>
      </c>
      <c r="D47" s="91">
        <v>3</v>
      </c>
      <c r="E47" s="91">
        <v>183</v>
      </c>
      <c r="F47" s="61"/>
      <c r="G47" s="55">
        <v>43</v>
      </c>
      <c r="H47" s="37" t="s">
        <v>44</v>
      </c>
      <c r="I47" s="56">
        <v>505</v>
      </c>
      <c r="J47" s="56">
        <v>3</v>
      </c>
      <c r="K47" s="57">
        <v>168.33333333333334</v>
      </c>
      <c r="L47" s="61"/>
      <c r="M47" s="55">
        <v>44</v>
      </c>
      <c r="N47" s="37" t="s">
        <v>44</v>
      </c>
      <c r="O47" s="56">
        <v>401</v>
      </c>
      <c r="P47" s="56">
        <v>3</v>
      </c>
      <c r="Q47" s="57">
        <v>133.66666666666666</v>
      </c>
      <c r="R47" s="61"/>
      <c r="S47" s="55">
        <v>43</v>
      </c>
      <c r="T47" s="37"/>
      <c r="U47" s="58"/>
      <c r="V47" s="58"/>
      <c r="W47" s="59"/>
      <c r="X47" s="61"/>
      <c r="Y47" s="55">
        <v>44</v>
      </c>
      <c r="Z47" s="37"/>
      <c r="AA47" s="56"/>
      <c r="AB47" s="56"/>
      <c r="AC47" s="57"/>
      <c r="AD47" s="55">
        <v>44</v>
      </c>
      <c r="AE47" s="37" t="s">
        <v>44</v>
      </c>
      <c r="AF47" s="56">
        <v>0</v>
      </c>
      <c r="AG47" s="56">
        <v>0</v>
      </c>
      <c r="AH47" s="57" t="e">
        <v>#DIV/0!</v>
      </c>
      <c r="AI47" s="57"/>
      <c r="AJ47" s="55">
        <v>44</v>
      </c>
      <c r="AK47" s="37" t="s">
        <v>44</v>
      </c>
      <c r="AL47" s="56">
        <f>SUM(Tableau39443749654184[[#This Row],[QA]]-C47,-I47,-O47,-AF47)</f>
        <v>0</v>
      </c>
      <c r="AM47" s="56">
        <f>SUM(Tableau39443749654184[[#This Row],[Parties]]-D47,-J47,-P47,-AG47)</f>
        <v>0</v>
      </c>
      <c r="AN47" s="57" t="e">
        <f t="shared" si="2"/>
        <v>#DIV/0!</v>
      </c>
      <c r="AO47" s="57"/>
      <c r="AP47" s="55">
        <v>44</v>
      </c>
      <c r="AQ47" s="92" t="s">
        <v>44</v>
      </c>
      <c r="AR47" s="133">
        <v>1455</v>
      </c>
      <c r="AS47" s="133">
        <v>9</v>
      </c>
      <c r="AT47" s="133">
        <v>161.66999999999999</v>
      </c>
      <c r="AU47" s="134">
        <v>208</v>
      </c>
      <c r="AV47" s="133">
        <v>549</v>
      </c>
      <c r="AW47" s="92" t="s">
        <v>74</v>
      </c>
    </row>
    <row r="48" spans="1:49" ht="16.149999999999999" customHeight="1" thickBot="1" x14ac:dyDescent="0.3">
      <c r="A48" s="39">
        <v>45</v>
      </c>
      <c r="B48" s="92" t="s">
        <v>20</v>
      </c>
      <c r="C48" s="91">
        <v>1366</v>
      </c>
      <c r="D48" s="91">
        <v>9</v>
      </c>
      <c r="E48" s="91">
        <v>151.78</v>
      </c>
      <c r="G48" s="55">
        <v>44</v>
      </c>
      <c r="H48" s="37" t="s">
        <v>20</v>
      </c>
      <c r="I48" s="56">
        <v>4140</v>
      </c>
      <c r="J48" s="56">
        <v>24</v>
      </c>
      <c r="K48" s="57">
        <v>172.5</v>
      </c>
      <c r="M48" s="55">
        <v>45</v>
      </c>
      <c r="N48" s="37" t="s">
        <v>20</v>
      </c>
      <c r="O48" s="56">
        <v>2704</v>
      </c>
      <c r="P48" s="56">
        <v>15</v>
      </c>
      <c r="Q48" s="57">
        <v>180.26666666666668</v>
      </c>
      <c r="S48" s="55">
        <v>44</v>
      </c>
      <c r="T48" s="37"/>
      <c r="U48" s="58"/>
      <c r="V48" s="58"/>
      <c r="W48" s="59"/>
      <c r="Y48" s="55">
        <v>45</v>
      </c>
      <c r="Z48" s="37"/>
      <c r="AA48" s="56"/>
      <c r="AB48" s="56"/>
      <c r="AC48" s="57"/>
      <c r="AD48" s="55">
        <v>45</v>
      </c>
      <c r="AE48" s="37" t="s">
        <v>20</v>
      </c>
      <c r="AF48" s="56">
        <v>0</v>
      </c>
      <c r="AG48" s="56">
        <v>0</v>
      </c>
      <c r="AH48" s="57" t="e">
        <v>#DIV/0!</v>
      </c>
      <c r="AI48" s="57"/>
      <c r="AJ48" s="55">
        <v>45</v>
      </c>
      <c r="AK48" s="37" t="s">
        <v>20</v>
      </c>
      <c r="AL48" s="56">
        <f>SUM(Tableau39443749654184[[#This Row],[QA]]-C48,-I48,-O48,-AF48)</f>
        <v>2110</v>
      </c>
      <c r="AM48" s="56">
        <f>SUM(Tableau39443749654184[[#This Row],[Parties]]-D48,-J48,-P48,-AG48)</f>
        <v>12</v>
      </c>
      <c r="AN48" s="57">
        <f t="shared" si="2"/>
        <v>175.83333333333334</v>
      </c>
      <c r="AO48" s="57"/>
      <c r="AP48" s="55">
        <v>45</v>
      </c>
      <c r="AQ48" s="92" t="s">
        <v>20</v>
      </c>
      <c r="AR48" s="133">
        <v>10320</v>
      </c>
      <c r="AS48" s="133">
        <v>60</v>
      </c>
      <c r="AT48" s="133">
        <v>172</v>
      </c>
      <c r="AU48" s="134">
        <v>246</v>
      </c>
      <c r="AV48" s="133">
        <v>632</v>
      </c>
      <c r="AW48" s="92" t="s">
        <v>69</v>
      </c>
    </row>
    <row r="49" spans="1:49" ht="16.149999999999999" customHeight="1" thickBot="1" x14ac:dyDescent="0.3">
      <c r="A49" s="39">
        <v>46</v>
      </c>
      <c r="B49" s="37" t="s">
        <v>59</v>
      </c>
      <c r="C49" s="55">
        <v>0</v>
      </c>
      <c r="D49" s="55">
        <v>0</v>
      </c>
      <c r="E49" s="93">
        <v>0</v>
      </c>
      <c r="G49" s="55">
        <v>45</v>
      </c>
      <c r="H49" s="37" t="s">
        <v>59</v>
      </c>
      <c r="I49" s="56">
        <v>2773</v>
      </c>
      <c r="J49" s="56">
        <v>18</v>
      </c>
      <c r="K49" s="57">
        <v>154.05555555555554</v>
      </c>
      <c r="M49" s="55">
        <v>46</v>
      </c>
      <c r="N49" s="37" t="s">
        <v>59</v>
      </c>
      <c r="O49" s="56">
        <v>1919</v>
      </c>
      <c r="P49" s="56">
        <v>12</v>
      </c>
      <c r="Q49" s="57">
        <v>159.91666666666666</v>
      </c>
      <c r="S49" s="55">
        <v>45</v>
      </c>
      <c r="T49" s="37"/>
      <c r="U49" s="58"/>
      <c r="V49" s="58"/>
      <c r="W49" s="59"/>
      <c r="Y49" s="55">
        <v>46</v>
      </c>
      <c r="Z49" s="37"/>
      <c r="AA49" s="56"/>
      <c r="AB49" s="56"/>
      <c r="AC49" s="57"/>
      <c r="AD49" s="55">
        <v>46</v>
      </c>
      <c r="AE49" s="37" t="s">
        <v>59</v>
      </c>
      <c r="AF49" s="56">
        <v>0</v>
      </c>
      <c r="AG49" s="56">
        <v>0</v>
      </c>
      <c r="AH49" s="57" t="e">
        <v>#DIV/0!</v>
      </c>
      <c r="AI49" s="57"/>
      <c r="AJ49" s="55">
        <v>46</v>
      </c>
      <c r="AK49" s="37" t="s">
        <v>59</v>
      </c>
      <c r="AL49" s="56">
        <f>SUM(Tableau39443749654184[[#This Row],[QA]]-C49,-I49,-O49,-AF49)</f>
        <v>892</v>
      </c>
      <c r="AM49" s="56">
        <f>SUM(Tableau39443749654184[[#This Row],[Parties]]-D49,-J49,-P49,-AG49)</f>
        <v>6</v>
      </c>
      <c r="AN49" s="57">
        <f t="shared" si="2"/>
        <v>148.66666666666666</v>
      </c>
      <c r="AO49" s="57"/>
      <c r="AP49" s="55">
        <v>46</v>
      </c>
      <c r="AQ49" s="92" t="s">
        <v>59</v>
      </c>
      <c r="AR49" s="133">
        <v>5584</v>
      </c>
      <c r="AS49" s="133">
        <v>36</v>
      </c>
      <c r="AT49" s="133">
        <v>155.11000000000001</v>
      </c>
      <c r="AU49" s="133">
        <v>192</v>
      </c>
      <c r="AV49" s="133">
        <v>514</v>
      </c>
      <c r="AW49" s="92" t="s">
        <v>76</v>
      </c>
    </row>
    <row r="50" spans="1:49" ht="16.149999999999999" customHeight="1" thickBot="1" x14ac:dyDescent="0.3">
      <c r="A50" s="39">
        <v>47</v>
      </c>
      <c r="B50" s="92" t="s">
        <v>25</v>
      </c>
      <c r="C50" s="91">
        <v>521</v>
      </c>
      <c r="D50" s="91">
        <v>3</v>
      </c>
      <c r="E50" s="91">
        <v>173.67</v>
      </c>
      <c r="G50" s="55">
        <v>46</v>
      </c>
      <c r="H50" s="37" t="s">
        <v>25</v>
      </c>
      <c r="I50" s="56">
        <v>2963</v>
      </c>
      <c r="J50" s="56">
        <v>18</v>
      </c>
      <c r="K50" s="57">
        <v>164.61111111111111</v>
      </c>
      <c r="M50" s="55">
        <v>47</v>
      </c>
      <c r="N50" s="37" t="s">
        <v>25</v>
      </c>
      <c r="O50" s="56">
        <v>1543</v>
      </c>
      <c r="P50" s="56">
        <v>9</v>
      </c>
      <c r="Q50" s="57">
        <v>171.44444444444446</v>
      </c>
      <c r="S50" s="55">
        <v>46</v>
      </c>
      <c r="T50" s="37"/>
      <c r="U50" s="58"/>
      <c r="V50" s="58"/>
      <c r="W50" s="59"/>
      <c r="Y50" s="55">
        <v>47</v>
      </c>
      <c r="Z50" s="37"/>
      <c r="AA50" s="56"/>
      <c r="AB50" s="56"/>
      <c r="AC50" s="57"/>
      <c r="AD50" s="55">
        <v>47</v>
      </c>
      <c r="AE50" s="37" t="s">
        <v>25</v>
      </c>
      <c r="AF50" s="56">
        <v>0</v>
      </c>
      <c r="AG50" s="56">
        <v>0</v>
      </c>
      <c r="AH50" s="57" t="e">
        <v>#DIV/0!</v>
      </c>
      <c r="AI50" s="57"/>
      <c r="AJ50" s="55">
        <v>47</v>
      </c>
      <c r="AK50" s="37" t="s">
        <v>25</v>
      </c>
      <c r="AL50" s="56">
        <f>SUM(Tableau39443749654184[[#This Row],[QA]]-C50,-I50,-O50,-AF50)</f>
        <v>1037</v>
      </c>
      <c r="AM50" s="56">
        <f>SUM(Tableau39443749654184[[#This Row],[Parties]]-D50,-J50,-P50,-AG50)</f>
        <v>6</v>
      </c>
      <c r="AN50" s="57">
        <f t="shared" si="2"/>
        <v>172.83333333333334</v>
      </c>
      <c r="AO50" s="57"/>
      <c r="AP50" s="55">
        <v>47</v>
      </c>
      <c r="AQ50" s="92" t="s">
        <v>25</v>
      </c>
      <c r="AR50" s="133">
        <v>6064</v>
      </c>
      <c r="AS50" s="133">
        <v>36</v>
      </c>
      <c r="AT50" s="133">
        <v>168.44</v>
      </c>
      <c r="AU50" s="134">
        <v>217</v>
      </c>
      <c r="AV50" s="133">
        <v>568</v>
      </c>
      <c r="AW50" s="92" t="s">
        <v>70</v>
      </c>
    </row>
    <row r="51" spans="1:49" ht="16.149999999999999" customHeight="1" thickBot="1" x14ac:dyDescent="0.3">
      <c r="A51" s="39">
        <v>48</v>
      </c>
      <c r="B51" s="92" t="s">
        <v>47</v>
      </c>
      <c r="C51" s="91">
        <v>1034</v>
      </c>
      <c r="D51" s="91">
        <v>6</v>
      </c>
      <c r="E51" s="91">
        <v>172.33</v>
      </c>
      <c r="G51" s="55">
        <v>47</v>
      </c>
      <c r="H51" s="37" t="s">
        <v>47</v>
      </c>
      <c r="I51" s="56">
        <v>1679</v>
      </c>
      <c r="J51" s="56">
        <v>9</v>
      </c>
      <c r="K51" s="57">
        <v>186.55555555555554</v>
      </c>
      <c r="M51" s="55">
        <v>48</v>
      </c>
      <c r="N51" s="37" t="s">
        <v>47</v>
      </c>
      <c r="O51" s="56">
        <v>586</v>
      </c>
      <c r="P51" s="56">
        <v>3</v>
      </c>
      <c r="Q51" s="57">
        <v>195.33333333333334</v>
      </c>
      <c r="S51" s="55">
        <v>47</v>
      </c>
      <c r="T51" s="37"/>
      <c r="U51" s="58"/>
      <c r="V51" s="58"/>
      <c r="W51" s="59"/>
      <c r="Y51" s="55">
        <v>48</v>
      </c>
      <c r="Z51" s="37"/>
      <c r="AA51" s="56"/>
      <c r="AB51" s="56"/>
      <c r="AC51" s="57"/>
      <c r="AD51" s="55">
        <v>48</v>
      </c>
      <c r="AE51" s="37" t="s">
        <v>47</v>
      </c>
      <c r="AF51" s="56">
        <v>0</v>
      </c>
      <c r="AG51" s="56">
        <v>0</v>
      </c>
      <c r="AH51" s="57" t="e">
        <v>#DIV/0!</v>
      </c>
      <c r="AI51" s="57"/>
      <c r="AJ51" s="55">
        <v>48</v>
      </c>
      <c r="AK51" s="37" t="s">
        <v>47</v>
      </c>
      <c r="AL51" s="56">
        <f>SUM(Tableau39443749654184[[#This Row],[QA]]-C51,-I51,-O51,-AF51)</f>
        <v>1594</v>
      </c>
      <c r="AM51" s="56">
        <f>SUM(Tableau39443749654184[[#This Row],[Parties]]-D51,-J51,-P51,-AG51)</f>
        <v>9</v>
      </c>
      <c r="AN51" s="57">
        <f t="shared" si="2"/>
        <v>177.11111111111111</v>
      </c>
      <c r="AO51" s="57"/>
      <c r="AP51" s="55">
        <v>48</v>
      </c>
      <c r="AQ51" s="92" t="s">
        <v>47</v>
      </c>
      <c r="AR51" s="133">
        <v>4893</v>
      </c>
      <c r="AS51" s="133">
        <v>27</v>
      </c>
      <c r="AT51" s="133">
        <v>181.22</v>
      </c>
      <c r="AU51" s="134">
        <v>232</v>
      </c>
      <c r="AV51" s="133">
        <v>601</v>
      </c>
      <c r="AW51" s="92" t="s">
        <v>75</v>
      </c>
    </row>
    <row r="52" spans="1:49" ht="16.149999999999999" customHeight="1" thickBot="1" x14ac:dyDescent="0.3">
      <c r="A52" s="39">
        <v>49</v>
      </c>
      <c r="B52" s="92" t="s">
        <v>21</v>
      </c>
      <c r="C52" s="91">
        <v>1070</v>
      </c>
      <c r="D52" s="91">
        <v>6</v>
      </c>
      <c r="E52" s="91">
        <v>178.33</v>
      </c>
      <c r="G52" s="55">
        <v>48</v>
      </c>
      <c r="H52" s="37" t="s">
        <v>21</v>
      </c>
      <c r="I52" s="56">
        <v>1380</v>
      </c>
      <c r="J52" s="56">
        <v>9</v>
      </c>
      <c r="K52" s="57">
        <v>153.33333333333334</v>
      </c>
      <c r="M52" s="55">
        <v>49</v>
      </c>
      <c r="N52" s="37" t="s">
        <v>21</v>
      </c>
      <c r="O52" s="56">
        <v>2060</v>
      </c>
      <c r="P52" s="56">
        <v>12</v>
      </c>
      <c r="Q52" s="57">
        <v>171.66666666666666</v>
      </c>
      <c r="S52" s="55">
        <v>48</v>
      </c>
      <c r="T52" s="37"/>
      <c r="U52" s="58"/>
      <c r="V52" s="58"/>
      <c r="W52" s="59"/>
      <c r="Y52" s="55">
        <v>49</v>
      </c>
      <c r="Z52" s="37"/>
      <c r="AA52" s="56"/>
      <c r="AB52" s="56"/>
      <c r="AC52" s="57"/>
      <c r="AD52" s="55">
        <v>49</v>
      </c>
      <c r="AE52" s="37" t="s">
        <v>21</v>
      </c>
      <c r="AF52" s="56">
        <v>0</v>
      </c>
      <c r="AG52" s="56">
        <v>0</v>
      </c>
      <c r="AH52" s="57" t="e">
        <v>#DIV/0!</v>
      </c>
      <c r="AI52" s="57"/>
      <c r="AJ52" s="55">
        <v>49</v>
      </c>
      <c r="AK52" s="37" t="s">
        <v>21</v>
      </c>
      <c r="AL52" s="56">
        <f>SUM(Tableau39443749654184[[#This Row],[QA]]-C52,-I52,-O52,-AF52)</f>
        <v>2899</v>
      </c>
      <c r="AM52" s="56">
        <f>SUM(Tableau39443749654184[[#This Row],[Parties]]-D52,-J52,-P52,-AG52)</f>
        <v>18</v>
      </c>
      <c r="AN52" s="57">
        <f t="shared" si="2"/>
        <v>161.05555555555554</v>
      </c>
      <c r="AO52" s="57"/>
      <c r="AP52" s="55">
        <v>49</v>
      </c>
      <c r="AQ52" s="92" t="s">
        <v>21</v>
      </c>
      <c r="AR52" s="133">
        <v>7409</v>
      </c>
      <c r="AS52" s="133">
        <v>45</v>
      </c>
      <c r="AT52" s="133">
        <v>164.64</v>
      </c>
      <c r="AU52" s="134">
        <v>227</v>
      </c>
      <c r="AV52" s="133">
        <v>612</v>
      </c>
      <c r="AW52" s="92" t="s">
        <v>76</v>
      </c>
    </row>
    <row r="53" spans="1:49" s="61" customFormat="1" ht="16.149999999999999" customHeight="1" thickBot="1" x14ac:dyDescent="0.3">
      <c r="A53" s="39">
        <v>50</v>
      </c>
      <c r="B53" s="37" t="s">
        <v>21</v>
      </c>
      <c r="C53" s="55">
        <v>0</v>
      </c>
      <c r="D53" s="55">
        <v>0</v>
      </c>
      <c r="E53" s="93">
        <v>0</v>
      </c>
      <c r="G53" s="55"/>
      <c r="H53" s="37" t="s">
        <v>21</v>
      </c>
      <c r="I53" s="56">
        <v>0</v>
      </c>
      <c r="J53" s="56">
        <v>0</v>
      </c>
      <c r="K53" s="57">
        <v>0</v>
      </c>
      <c r="M53" s="55">
        <v>50</v>
      </c>
      <c r="N53" s="37" t="s">
        <v>67</v>
      </c>
      <c r="O53" s="56">
        <v>465</v>
      </c>
      <c r="P53" s="56">
        <v>3</v>
      </c>
      <c r="Q53" s="57">
        <v>155</v>
      </c>
      <c r="S53" s="55">
        <v>49</v>
      </c>
      <c r="T53" s="37"/>
      <c r="U53" s="58"/>
      <c r="V53" s="58"/>
      <c r="W53" s="59"/>
      <c r="Y53" s="55">
        <v>50</v>
      </c>
      <c r="Z53" s="37"/>
      <c r="AA53" s="56"/>
      <c r="AB53" s="56"/>
      <c r="AC53" s="57"/>
      <c r="AD53" s="55">
        <v>50</v>
      </c>
      <c r="AE53" s="37" t="s">
        <v>67</v>
      </c>
      <c r="AF53" s="56">
        <v>0</v>
      </c>
      <c r="AG53" s="56">
        <v>0</v>
      </c>
      <c r="AH53" s="57" t="e">
        <v>#DIV/0!</v>
      </c>
      <c r="AI53" s="57"/>
      <c r="AJ53" s="55">
        <v>50</v>
      </c>
      <c r="AK53" s="37" t="s">
        <v>67</v>
      </c>
      <c r="AL53" s="56">
        <f>SUM(Tableau39443749654184[[#This Row],[QA]]-C53,-I53,-O53,-AF53)</f>
        <v>1068</v>
      </c>
      <c r="AM53" s="56">
        <f>SUM(Tableau39443749654184[[#This Row],[Parties]]-D53,-J53,-P53,-AG53)</f>
        <v>6</v>
      </c>
      <c r="AN53" s="57">
        <f t="shared" si="2"/>
        <v>178</v>
      </c>
      <c r="AO53" s="57"/>
      <c r="AP53" s="55">
        <v>50</v>
      </c>
      <c r="AQ53" s="92" t="s">
        <v>67</v>
      </c>
      <c r="AR53" s="133">
        <v>1533</v>
      </c>
      <c r="AS53" s="133">
        <v>9</v>
      </c>
      <c r="AT53" s="133">
        <v>170.33</v>
      </c>
      <c r="AU53" s="134">
        <v>220</v>
      </c>
      <c r="AV53" s="133">
        <v>576</v>
      </c>
      <c r="AW53" s="92" t="s">
        <v>76</v>
      </c>
    </row>
    <row r="54" spans="1:49" ht="16.149999999999999" customHeight="1" thickBot="1" x14ac:dyDescent="0.3">
      <c r="A54" s="39">
        <v>51</v>
      </c>
      <c r="B54" s="92" t="s">
        <v>22</v>
      </c>
      <c r="C54" s="91">
        <v>1710</v>
      </c>
      <c r="D54" s="91">
        <v>9</v>
      </c>
      <c r="E54" s="91">
        <v>190</v>
      </c>
      <c r="G54" s="55">
        <v>49</v>
      </c>
      <c r="H54" s="37" t="s">
        <v>22</v>
      </c>
      <c r="I54" s="56">
        <v>2776</v>
      </c>
      <c r="J54" s="56">
        <v>15</v>
      </c>
      <c r="K54" s="57">
        <v>185.06666666666666</v>
      </c>
      <c r="M54" s="55">
        <v>51</v>
      </c>
      <c r="N54" s="37" t="s">
        <v>22</v>
      </c>
      <c r="O54" s="56">
        <v>3840</v>
      </c>
      <c r="P54" s="56">
        <v>21</v>
      </c>
      <c r="Q54" s="57">
        <v>182.85714285714286</v>
      </c>
      <c r="S54" s="55">
        <v>50</v>
      </c>
      <c r="T54" s="37"/>
      <c r="U54" s="58"/>
      <c r="V54" s="58"/>
      <c r="W54" s="59"/>
      <c r="Y54" s="55">
        <v>51</v>
      </c>
      <c r="Z54" s="37"/>
      <c r="AA54" s="56"/>
      <c r="AB54" s="56"/>
      <c r="AC54" s="57"/>
      <c r="AD54" s="55">
        <v>51</v>
      </c>
      <c r="AE54" s="37" t="s">
        <v>22</v>
      </c>
      <c r="AF54" s="56">
        <v>626</v>
      </c>
      <c r="AG54" s="56">
        <v>3</v>
      </c>
      <c r="AH54" s="57">
        <v>208.66666666666666</v>
      </c>
      <c r="AI54" s="57"/>
      <c r="AJ54" s="55">
        <v>51</v>
      </c>
      <c r="AK54" s="37" t="s">
        <v>22</v>
      </c>
      <c r="AL54" s="56">
        <f>SUM(Tableau39443749654184[[#This Row],[QA]]-C54,-I54,-O54,-AF54)</f>
        <v>4216</v>
      </c>
      <c r="AM54" s="56">
        <f>SUM(Tableau39443749654184[[#This Row],[Parties]]-D54,-J54,-P54,-AG54)</f>
        <v>24</v>
      </c>
      <c r="AN54" s="57">
        <f t="shared" si="2"/>
        <v>175.66666666666666</v>
      </c>
      <c r="AO54" s="57"/>
      <c r="AP54" s="55">
        <v>51</v>
      </c>
      <c r="AQ54" s="92" t="s">
        <v>22</v>
      </c>
      <c r="AR54" s="133">
        <v>13168</v>
      </c>
      <c r="AS54" s="133">
        <v>72</v>
      </c>
      <c r="AT54" s="133">
        <v>182.89</v>
      </c>
      <c r="AU54" s="134">
        <v>243</v>
      </c>
      <c r="AV54" s="133">
        <v>637</v>
      </c>
      <c r="AW54" s="92" t="s">
        <v>71</v>
      </c>
    </row>
    <row r="55" spans="1:49" ht="16.149999999999999" customHeight="1" thickBot="1" x14ac:dyDescent="0.3">
      <c r="A55" s="39">
        <v>52</v>
      </c>
      <c r="B55" s="37"/>
      <c r="C55" s="60"/>
      <c r="D55" s="60"/>
      <c r="E55" s="60"/>
      <c r="G55" s="55">
        <v>50</v>
      </c>
      <c r="H55" s="37"/>
      <c r="I55" s="56">
        <f>SUM(Tableau39443749654184[[#This Row],[QA]]-Tableau19243649554073[[#This Row],[QA]])</f>
        <v>0</v>
      </c>
      <c r="J55" s="56">
        <f>SUM(Tableau39443749654184[[#This Row],[Parties]]-Tableau19243649554073[[#This Row],[Parties]])</f>
        <v>0</v>
      </c>
      <c r="K55" s="57" t="e">
        <f t="shared" ref="K55:K68" si="3">SUM(I55/J55)</f>
        <v>#DIV/0!</v>
      </c>
      <c r="M55" s="55">
        <v>52</v>
      </c>
      <c r="N55" s="37"/>
      <c r="O55" s="56">
        <v>0</v>
      </c>
      <c r="P55" s="56">
        <v>0</v>
      </c>
      <c r="Q55" s="57" t="e">
        <v>#DIV/0!</v>
      </c>
      <c r="S55" s="55">
        <v>51</v>
      </c>
      <c r="T55" s="37"/>
      <c r="U55" s="58"/>
      <c r="V55" s="58"/>
      <c r="W55" s="59"/>
      <c r="Y55" s="55">
        <v>52</v>
      </c>
      <c r="Z55" s="37"/>
      <c r="AA55" s="56"/>
      <c r="AB55" s="56"/>
      <c r="AC55" s="57"/>
      <c r="AD55" s="55">
        <v>52</v>
      </c>
      <c r="AE55" s="37"/>
      <c r="AF55" s="56">
        <f>SUM(Tableau39443749654184[[#This Row],[QA]]-Tableau293438497542910[[#This Row],[QA]]-Tableau2934384975429214[[#This Row],[QA]]-Tableau19243649554073[[#This Row],[QA]])</f>
        <v>0</v>
      </c>
      <c r="AG55" s="56">
        <f>SUM(Tableau39443749654184[[#This Row],[Parties]]-Tableau293438497542910[[#This Row],[Parties]]-Tableau2934384975429214[[#This Row],[Parties]]-Tableau19243649554073[[#This Row],[Parties]])</f>
        <v>0</v>
      </c>
      <c r="AH55" s="57" t="e">
        <f t="shared" ref="AH55:AH68" si="4">SUM(AF55/AG55)</f>
        <v>#DIV/0!</v>
      </c>
      <c r="AI55" s="57"/>
      <c r="AJ55" s="55">
        <v>52</v>
      </c>
      <c r="AK55" s="37"/>
      <c r="AL55" s="56">
        <f>SUM(Tableau39443749654184[[#This Row],[QA]]-C55,-I55,-O55,-AF55)</f>
        <v>0</v>
      </c>
      <c r="AM55" s="56">
        <f>SUM(Tableau39443749654184[[#This Row],[Parties]]-Tableau293438497542910[[#This Row],[Parties]]-Tableau2934384975429214[[#This Row],[Parties]]-Tableau19243649554073[[#This Row],[Parties]])</f>
        <v>0</v>
      </c>
      <c r="AN55" s="57" t="e">
        <f t="shared" si="1"/>
        <v>#DIV/0!</v>
      </c>
      <c r="AO55" s="57"/>
      <c r="AP55" s="55">
        <v>52</v>
      </c>
      <c r="AQ55" s="37"/>
      <c r="AR55" s="39"/>
      <c r="AS55" s="39"/>
      <c r="AT55" s="39"/>
      <c r="AU55" s="109"/>
      <c r="AV55" s="109"/>
      <c r="AW55" s="109"/>
    </row>
    <row r="56" spans="1:49" ht="16.149999999999999" customHeight="1" thickBot="1" x14ac:dyDescent="0.3">
      <c r="A56" s="39">
        <v>53</v>
      </c>
      <c r="B56" s="37"/>
      <c r="C56" s="62"/>
      <c r="D56" s="62"/>
      <c r="E56" s="63"/>
      <c r="G56" s="55">
        <v>51</v>
      </c>
      <c r="H56" s="37"/>
      <c r="I56" s="56">
        <f>SUM(Tableau39443749654184[[#This Row],[QA]]-Tableau19243649554073[[#This Row],[QA]])</f>
        <v>0</v>
      </c>
      <c r="J56" s="56">
        <f>SUM(Tableau39443749654184[[#This Row],[Parties]]-Tableau19243649554073[[#This Row],[Parties]])</f>
        <v>0</v>
      </c>
      <c r="K56" s="57" t="e">
        <f t="shared" si="3"/>
        <v>#DIV/0!</v>
      </c>
      <c r="M56" s="55">
        <v>53</v>
      </c>
      <c r="N56" s="37"/>
      <c r="O56" s="56">
        <v>0</v>
      </c>
      <c r="P56" s="56">
        <v>0</v>
      </c>
      <c r="Q56" s="57" t="e">
        <v>#DIV/0!</v>
      </c>
      <c r="S56" s="55">
        <v>52</v>
      </c>
      <c r="T56" s="37"/>
      <c r="U56" s="58"/>
      <c r="V56" s="58"/>
      <c r="W56" s="59"/>
      <c r="Y56" s="55">
        <v>53</v>
      </c>
      <c r="Z56" s="37"/>
      <c r="AA56" s="56"/>
      <c r="AB56" s="56"/>
      <c r="AC56" s="57"/>
      <c r="AD56" s="55">
        <v>53</v>
      </c>
      <c r="AE56" s="37"/>
      <c r="AF56" s="56">
        <f>SUM(Tableau39443749654184[[#This Row],[QA]]-Tableau293438497542910[[#This Row],[QA]]-Tableau2934384975429214[[#This Row],[QA]]-Tableau19243649554073[[#This Row],[QA]])</f>
        <v>0</v>
      </c>
      <c r="AG56" s="56">
        <f>SUM(Tableau39443749654184[[#This Row],[Parties]]-Tableau293438497542910[[#This Row],[Parties]]-Tableau2934384975429214[[#This Row],[Parties]]-Tableau19243649554073[[#This Row],[Parties]])</f>
        <v>0</v>
      </c>
      <c r="AH56" s="57" t="e">
        <f t="shared" si="4"/>
        <v>#DIV/0!</v>
      </c>
      <c r="AI56" s="57"/>
      <c r="AJ56" s="55">
        <v>53</v>
      </c>
      <c r="AK56" s="37"/>
      <c r="AL56" s="56">
        <f>SUM(Tableau39443749654184[[#This Row],[QA]]-C56,-I56,-O56,-AF56)</f>
        <v>0</v>
      </c>
      <c r="AM56" s="56">
        <f>SUM(Tableau39443749654184[[#This Row],[Parties]]-Tableau293438497542910[[#This Row],[Parties]]-Tableau2934384975429214[[#This Row],[Parties]]-Tableau19243649554073[[#This Row],[Parties]])</f>
        <v>0</v>
      </c>
      <c r="AN56" s="57" t="e">
        <f t="shared" si="1"/>
        <v>#DIV/0!</v>
      </c>
      <c r="AO56" s="57"/>
      <c r="AP56" s="55">
        <v>53</v>
      </c>
      <c r="AQ56" s="37"/>
      <c r="AR56" s="39"/>
      <c r="AS56" s="39"/>
      <c r="AT56" s="39"/>
      <c r="AU56" s="109"/>
      <c r="AV56" s="109"/>
      <c r="AW56" s="109"/>
    </row>
    <row r="57" spans="1:49" s="61" customFormat="1" ht="16.149999999999999" customHeight="1" thickBot="1" x14ac:dyDescent="0.3">
      <c r="A57" s="39">
        <v>54</v>
      </c>
      <c r="B57" s="37"/>
      <c r="C57" s="60"/>
      <c r="D57" s="60"/>
      <c r="E57" s="60"/>
      <c r="G57" s="55">
        <v>52</v>
      </c>
      <c r="H57" s="37"/>
      <c r="I57" s="56">
        <f>SUM(Tableau39443749654184[[#This Row],[QA]]-Tableau19243649554073[[#This Row],[QA]])</f>
        <v>0</v>
      </c>
      <c r="J57" s="56">
        <f>SUM(Tableau39443749654184[[#This Row],[Parties]]-Tableau19243649554073[[#This Row],[Parties]])</f>
        <v>0</v>
      </c>
      <c r="K57" s="57" t="e">
        <f t="shared" si="3"/>
        <v>#DIV/0!</v>
      </c>
      <c r="M57" s="55">
        <v>54</v>
      </c>
      <c r="N57" s="37"/>
      <c r="O57" s="56">
        <v>0</v>
      </c>
      <c r="P57" s="56">
        <v>0</v>
      </c>
      <c r="Q57" s="57" t="e">
        <v>#DIV/0!</v>
      </c>
      <c r="S57" s="55">
        <v>53</v>
      </c>
      <c r="T57" s="37"/>
      <c r="U57" s="58"/>
      <c r="V57" s="58"/>
      <c r="W57" s="59"/>
      <c r="Y57" s="55">
        <v>54</v>
      </c>
      <c r="Z57" s="37"/>
      <c r="AA57" s="56"/>
      <c r="AB57" s="56"/>
      <c r="AC57" s="57"/>
      <c r="AD57" s="55">
        <v>54</v>
      </c>
      <c r="AE57" s="37"/>
      <c r="AF57" s="56">
        <f>SUM(Tableau39443749654184[[#This Row],[QA]]-Tableau293438497542910[[#This Row],[QA]]-Tableau2934384975429214[[#This Row],[QA]]-Tableau19243649554073[[#This Row],[QA]])</f>
        <v>0</v>
      </c>
      <c r="AG57" s="56">
        <f>SUM(Tableau39443749654184[[#This Row],[Parties]]-Tableau293438497542910[[#This Row],[Parties]]-Tableau2934384975429214[[#This Row],[Parties]]-Tableau19243649554073[[#This Row],[Parties]])</f>
        <v>0</v>
      </c>
      <c r="AH57" s="57" t="e">
        <f t="shared" si="4"/>
        <v>#DIV/0!</v>
      </c>
      <c r="AI57" s="57"/>
      <c r="AJ57" s="55">
        <v>54</v>
      </c>
      <c r="AK57" s="37"/>
      <c r="AL57" s="56">
        <f>SUM(Tableau39443749654184[[#This Row],[QA]]-C57,-I57,-O57,-AF57)</f>
        <v>0</v>
      </c>
      <c r="AM57" s="56">
        <f>SUM(Tableau39443749654184[[#This Row],[Parties]]-Tableau293438497542910[[#This Row],[Parties]]-Tableau2934384975429214[[#This Row],[Parties]]-Tableau19243649554073[[#This Row],[Parties]])</f>
        <v>0</v>
      </c>
      <c r="AN57" s="57" t="e">
        <f t="shared" si="1"/>
        <v>#DIV/0!</v>
      </c>
      <c r="AO57" s="57"/>
      <c r="AP57" s="55">
        <v>54</v>
      </c>
      <c r="AQ57" s="37"/>
      <c r="AR57" s="39"/>
      <c r="AS57" s="39"/>
      <c r="AT57" s="39"/>
      <c r="AU57" s="110"/>
      <c r="AV57" s="110"/>
      <c r="AW57" s="110"/>
    </row>
    <row r="58" spans="1:49" ht="16.899999999999999" customHeight="1" thickBot="1" x14ac:dyDescent="0.3">
      <c r="A58" s="39">
        <v>55</v>
      </c>
      <c r="B58" s="37"/>
      <c r="C58" s="62"/>
      <c r="D58" s="62"/>
      <c r="E58" s="63"/>
      <c r="G58" s="55">
        <v>53</v>
      </c>
      <c r="H58" s="37"/>
      <c r="I58" s="56">
        <f>SUM(Tableau39443749654184[[#This Row],[QA]]-Tableau19243649554073[[#This Row],[QA]])</f>
        <v>0</v>
      </c>
      <c r="J58" s="56">
        <f>SUM(Tableau39443749654184[[#This Row],[Parties]]-Tableau19243649554073[[#This Row],[Parties]])</f>
        <v>0</v>
      </c>
      <c r="K58" s="57" t="e">
        <f t="shared" si="3"/>
        <v>#DIV/0!</v>
      </c>
      <c r="M58" s="55">
        <v>55</v>
      </c>
      <c r="N58" s="37"/>
      <c r="O58" s="56">
        <v>0</v>
      </c>
      <c r="P58" s="56">
        <v>0</v>
      </c>
      <c r="Q58" s="57" t="e">
        <v>#DIV/0!</v>
      </c>
      <c r="S58" s="55">
        <v>54</v>
      </c>
      <c r="T58" s="37"/>
      <c r="U58" s="58"/>
      <c r="V58" s="58"/>
      <c r="W58" s="59"/>
      <c r="Y58" s="55">
        <v>55</v>
      </c>
      <c r="Z58" s="37"/>
      <c r="AA58" s="56"/>
      <c r="AB58" s="56"/>
      <c r="AC58" s="57"/>
      <c r="AD58" s="55">
        <v>55</v>
      </c>
      <c r="AE58" s="37"/>
      <c r="AF58" s="56">
        <f>SUM(Tableau39443749654184[[#This Row],[QA]]-Tableau293438497542910[[#This Row],[QA]]-Tableau2934384975429214[[#This Row],[QA]]-Tableau19243649554073[[#This Row],[QA]])</f>
        <v>0</v>
      </c>
      <c r="AG58" s="56">
        <f>SUM(Tableau39443749654184[[#This Row],[Parties]]-Tableau293438497542910[[#This Row],[Parties]]-Tableau2934384975429214[[#This Row],[Parties]]-Tableau19243649554073[[#This Row],[Parties]])</f>
        <v>0</v>
      </c>
      <c r="AH58" s="57" t="e">
        <f t="shared" si="4"/>
        <v>#DIV/0!</v>
      </c>
      <c r="AI58" s="57"/>
      <c r="AJ58" s="55">
        <v>55</v>
      </c>
      <c r="AK58" s="37"/>
      <c r="AL58" s="56">
        <f>SUM(Tableau39443749654184[[#This Row],[QA]]-C58,-I58,-O58,-AF58)</f>
        <v>0</v>
      </c>
      <c r="AM58" s="56">
        <f>SUM(Tableau39443749654184[[#This Row],[Parties]]-Tableau293438497542910[[#This Row],[Parties]]-Tableau2934384975429214[[#This Row],[Parties]]-Tableau19243649554073[[#This Row],[Parties]])</f>
        <v>0</v>
      </c>
      <c r="AN58" s="57" t="e">
        <f t="shared" si="1"/>
        <v>#DIV/0!</v>
      </c>
      <c r="AO58" s="57"/>
      <c r="AP58" s="55">
        <v>55</v>
      </c>
      <c r="AQ58" s="37"/>
      <c r="AR58" s="39"/>
      <c r="AS58" s="39"/>
      <c r="AT58" s="39"/>
      <c r="AU58" s="109"/>
      <c r="AV58" s="109"/>
      <c r="AW58" s="109"/>
    </row>
    <row r="59" spans="1:49" s="64" customFormat="1" ht="15.75" thickBot="1" x14ac:dyDescent="0.3">
      <c r="A59" s="39">
        <v>56</v>
      </c>
      <c r="B59" s="37"/>
      <c r="C59" s="60"/>
      <c r="D59" s="60"/>
      <c r="E59" s="60"/>
      <c r="G59" s="55">
        <v>54</v>
      </c>
      <c r="H59" s="37"/>
      <c r="I59" s="56">
        <f>SUM(Tableau39443749654184[[#This Row],[QA]]-Tableau19243649554073[[#This Row],[QA]])</f>
        <v>0</v>
      </c>
      <c r="J59" s="56">
        <f>SUM(Tableau39443749654184[[#This Row],[Parties]]-Tableau19243649554073[[#This Row],[Parties]])</f>
        <v>0</v>
      </c>
      <c r="K59" s="57" t="e">
        <f t="shared" si="3"/>
        <v>#DIV/0!</v>
      </c>
      <c r="M59" s="55">
        <v>56</v>
      </c>
      <c r="N59" s="37"/>
      <c r="O59" s="56">
        <v>0</v>
      </c>
      <c r="P59" s="56">
        <v>0</v>
      </c>
      <c r="Q59" s="57" t="e">
        <v>#DIV/0!</v>
      </c>
      <c r="S59" s="55">
        <v>55</v>
      </c>
      <c r="T59" s="37"/>
      <c r="U59" s="58"/>
      <c r="V59" s="58"/>
      <c r="W59" s="59"/>
      <c r="Y59" s="55">
        <v>56</v>
      </c>
      <c r="Z59" s="37"/>
      <c r="AA59" s="56"/>
      <c r="AB59" s="56"/>
      <c r="AC59" s="57"/>
      <c r="AD59" s="55">
        <v>56</v>
      </c>
      <c r="AE59" s="37"/>
      <c r="AF59" s="56">
        <f>SUM(Tableau39443749654184[[#This Row],[QA]]-Tableau293438497542910[[#This Row],[QA]]-Tableau2934384975429214[[#This Row],[QA]]-Tableau19243649554073[[#This Row],[QA]])</f>
        <v>0</v>
      </c>
      <c r="AG59" s="56">
        <f>SUM(Tableau39443749654184[[#This Row],[Parties]]-Tableau293438497542910[[#This Row],[Parties]]-Tableau2934384975429214[[#This Row],[Parties]]-Tableau19243649554073[[#This Row],[Parties]])</f>
        <v>0</v>
      </c>
      <c r="AH59" s="57" t="e">
        <f t="shared" si="4"/>
        <v>#DIV/0!</v>
      </c>
      <c r="AI59" s="57"/>
      <c r="AJ59" s="55">
        <v>56</v>
      </c>
      <c r="AK59" s="37"/>
      <c r="AL59" s="56">
        <f>SUM(Tableau39443749654184[[#This Row],[QA]]-C59,-I59,-O59,-AF59)</f>
        <v>0</v>
      </c>
      <c r="AM59" s="56">
        <f>SUM(Tableau39443749654184[[#This Row],[Parties]]-Tableau293438497542910[[#This Row],[Parties]]-Tableau2934384975429214[[#This Row],[Parties]]-Tableau19243649554073[[#This Row],[Parties]])</f>
        <v>0</v>
      </c>
      <c r="AN59" s="57" t="e">
        <f t="shared" si="1"/>
        <v>#DIV/0!</v>
      </c>
      <c r="AO59" s="57"/>
      <c r="AP59" s="55">
        <v>56</v>
      </c>
      <c r="AQ59" s="37"/>
      <c r="AR59" s="39"/>
      <c r="AS59" s="39"/>
      <c r="AT59" s="39"/>
      <c r="AU59" s="111"/>
      <c r="AV59" s="111"/>
      <c r="AW59" s="111"/>
    </row>
    <row r="60" spans="1:49" s="61" customFormat="1" ht="15.75" thickBot="1" x14ac:dyDescent="0.3">
      <c r="A60" s="39">
        <v>57</v>
      </c>
      <c r="B60" s="37"/>
      <c r="C60" s="60"/>
      <c r="D60" s="60"/>
      <c r="E60" s="60"/>
      <c r="G60" s="55">
        <v>55</v>
      </c>
      <c r="H60" s="37"/>
      <c r="I60" s="56">
        <f>SUM(Tableau39443749654184[[#This Row],[QA]]-Tableau19243649554073[[#This Row],[QA]])</f>
        <v>0</v>
      </c>
      <c r="J60" s="56">
        <f>SUM(Tableau39443749654184[[#This Row],[Parties]]-Tableau19243649554073[[#This Row],[Parties]])</f>
        <v>0</v>
      </c>
      <c r="K60" s="57" t="e">
        <f t="shared" si="3"/>
        <v>#DIV/0!</v>
      </c>
      <c r="M60" s="55">
        <v>57</v>
      </c>
      <c r="N60" s="37"/>
      <c r="O60" s="56">
        <v>0</v>
      </c>
      <c r="P60" s="56">
        <v>0</v>
      </c>
      <c r="Q60" s="57" t="e">
        <v>#DIV/0!</v>
      </c>
      <c r="S60" s="55">
        <v>56</v>
      </c>
      <c r="T60" s="37"/>
      <c r="U60" s="58"/>
      <c r="V60" s="58"/>
      <c r="W60" s="59"/>
      <c r="Y60" s="55">
        <v>57</v>
      </c>
      <c r="Z60" s="37"/>
      <c r="AA60" s="56"/>
      <c r="AB60" s="56"/>
      <c r="AC60" s="57"/>
      <c r="AD60" s="55">
        <v>57</v>
      </c>
      <c r="AE60" s="37"/>
      <c r="AF60" s="56">
        <f>SUM(Tableau39443749654184[[#This Row],[QA]]-Tableau293438497542910[[#This Row],[QA]]-Tableau2934384975429214[[#This Row],[QA]]-Tableau19243649554073[[#This Row],[QA]])</f>
        <v>0</v>
      </c>
      <c r="AG60" s="56">
        <f>SUM(Tableau39443749654184[[#This Row],[Parties]]-Tableau293438497542910[[#This Row],[Parties]]-Tableau2934384975429214[[#This Row],[Parties]]-Tableau19243649554073[[#This Row],[Parties]])</f>
        <v>0</v>
      </c>
      <c r="AH60" s="57" t="e">
        <f t="shared" si="4"/>
        <v>#DIV/0!</v>
      </c>
      <c r="AI60" s="57"/>
      <c r="AJ60" s="55">
        <v>57</v>
      </c>
      <c r="AK60" s="37"/>
      <c r="AL60" s="56">
        <f>SUM(Tableau39443749654184[[#This Row],[QA]]-C60,-I60,-O60,-AF60)</f>
        <v>0</v>
      </c>
      <c r="AM60" s="56">
        <f>SUM(Tableau39443749654184[[#This Row],[Parties]]-Tableau293438497542910[[#This Row],[Parties]]-Tableau2934384975429214[[#This Row],[Parties]]-Tableau19243649554073[[#This Row],[Parties]])</f>
        <v>0</v>
      </c>
      <c r="AN60" s="57" t="e">
        <f t="shared" si="1"/>
        <v>#DIV/0!</v>
      </c>
      <c r="AO60" s="57"/>
      <c r="AP60" s="55">
        <v>57</v>
      </c>
      <c r="AQ60" s="37"/>
      <c r="AR60" s="39"/>
      <c r="AS60" s="39"/>
      <c r="AT60" s="39"/>
      <c r="AU60" s="110"/>
      <c r="AV60" s="110"/>
      <c r="AW60" s="110"/>
    </row>
    <row r="61" spans="1:49" s="61" customFormat="1" ht="14.45" customHeight="1" thickBot="1" x14ac:dyDescent="0.3">
      <c r="A61" s="39">
        <v>58</v>
      </c>
      <c r="B61" s="37"/>
      <c r="C61" s="60"/>
      <c r="D61" s="60"/>
      <c r="E61" s="60"/>
      <c r="G61" s="55">
        <v>56</v>
      </c>
      <c r="H61" s="37"/>
      <c r="I61" s="56">
        <f>SUM(Tableau39443749654184[[#This Row],[QA]]-Tableau19243649554073[[#This Row],[QA]])</f>
        <v>0</v>
      </c>
      <c r="J61" s="56">
        <f>SUM(Tableau39443749654184[[#This Row],[Parties]]-Tableau19243649554073[[#This Row],[Parties]])</f>
        <v>0</v>
      </c>
      <c r="K61" s="57" t="e">
        <f t="shared" si="3"/>
        <v>#DIV/0!</v>
      </c>
      <c r="M61" s="55">
        <v>58</v>
      </c>
      <c r="N61" s="37"/>
      <c r="O61" s="56">
        <v>0</v>
      </c>
      <c r="P61" s="56">
        <v>0</v>
      </c>
      <c r="Q61" s="57" t="e">
        <v>#DIV/0!</v>
      </c>
      <c r="S61" s="55">
        <v>57</v>
      </c>
      <c r="T61" s="37"/>
      <c r="U61" s="58"/>
      <c r="V61" s="58"/>
      <c r="W61" s="59"/>
      <c r="Y61" s="55">
        <v>58</v>
      </c>
      <c r="Z61" s="37"/>
      <c r="AA61" s="56"/>
      <c r="AB61" s="56"/>
      <c r="AC61" s="57"/>
      <c r="AD61" s="55">
        <v>58</v>
      </c>
      <c r="AE61" s="37"/>
      <c r="AF61" s="56">
        <f>SUM(Tableau39443749654184[[#This Row],[QA]]-Tableau293438497542910[[#This Row],[QA]]-Tableau2934384975429214[[#This Row],[QA]]-Tableau19243649554073[[#This Row],[QA]])</f>
        <v>0</v>
      </c>
      <c r="AG61" s="56">
        <f>SUM(Tableau39443749654184[[#This Row],[Parties]]-Tableau293438497542910[[#This Row],[Parties]]-Tableau2934384975429214[[#This Row],[Parties]]-Tableau19243649554073[[#This Row],[Parties]])</f>
        <v>0</v>
      </c>
      <c r="AH61" s="57" t="e">
        <f t="shared" si="4"/>
        <v>#DIV/0!</v>
      </c>
      <c r="AI61" s="57"/>
      <c r="AJ61" s="55">
        <v>58</v>
      </c>
      <c r="AK61" s="37"/>
      <c r="AL61" s="56">
        <f>SUM(Tableau39443749654184[[#This Row],[QA]]-C61,-I61,-O61,-AF61)</f>
        <v>0</v>
      </c>
      <c r="AM61" s="56">
        <f>SUM(Tableau39443749654184[[#This Row],[Parties]]-Tableau293438497542910[[#This Row],[Parties]]-Tableau2934384975429214[[#This Row],[Parties]]-Tableau19243649554073[[#This Row],[Parties]])</f>
        <v>0</v>
      </c>
      <c r="AN61" s="57" t="e">
        <f t="shared" si="1"/>
        <v>#DIV/0!</v>
      </c>
      <c r="AO61" s="57"/>
      <c r="AP61" s="55">
        <v>58</v>
      </c>
      <c r="AQ61" s="37"/>
      <c r="AR61" s="39"/>
      <c r="AS61" s="39"/>
      <c r="AT61" s="39"/>
      <c r="AU61" s="110"/>
      <c r="AV61" s="110"/>
      <c r="AW61" s="110"/>
    </row>
    <row r="62" spans="1:49" s="61" customFormat="1" ht="15.75" thickBot="1" x14ac:dyDescent="0.3">
      <c r="A62" s="39">
        <v>59</v>
      </c>
      <c r="B62" s="37"/>
      <c r="C62" s="60"/>
      <c r="D62" s="60"/>
      <c r="E62" s="60"/>
      <c r="G62" s="55">
        <v>57</v>
      </c>
      <c r="H62" s="37"/>
      <c r="I62" s="56">
        <f>SUM(Tableau39443749654184[[#This Row],[QA]]-Tableau19243649554073[[#This Row],[QA]])</f>
        <v>0</v>
      </c>
      <c r="J62" s="56"/>
      <c r="K62" s="57" t="e">
        <f t="shared" si="3"/>
        <v>#DIV/0!</v>
      </c>
      <c r="M62" s="55">
        <v>59</v>
      </c>
      <c r="N62" s="37"/>
      <c r="O62" s="56">
        <v>0</v>
      </c>
      <c r="P62" s="56"/>
      <c r="Q62" s="57" t="e">
        <v>#DIV/0!</v>
      </c>
      <c r="S62" s="55">
        <v>58</v>
      </c>
      <c r="T62" s="37"/>
      <c r="U62" s="58"/>
      <c r="V62" s="58"/>
      <c r="W62" s="59"/>
      <c r="Y62" s="55">
        <v>59</v>
      </c>
      <c r="Z62" s="37"/>
      <c r="AA62" s="56"/>
      <c r="AB62" s="56"/>
      <c r="AC62" s="57"/>
      <c r="AD62" s="55">
        <v>59</v>
      </c>
      <c r="AE62" s="37"/>
      <c r="AF62" s="56">
        <f>SUM(Tableau39443749654184[[#This Row],[QA]]-Tableau293438497542910[[#This Row],[QA]]-Tableau2934384975429214[[#This Row],[QA]]-Tableau19243649554073[[#This Row],[QA]])</f>
        <v>0</v>
      </c>
      <c r="AG62" s="56"/>
      <c r="AH62" s="57" t="e">
        <f t="shared" si="4"/>
        <v>#DIV/0!</v>
      </c>
      <c r="AI62" s="57"/>
      <c r="AJ62" s="55">
        <v>59</v>
      </c>
      <c r="AK62" s="37"/>
      <c r="AL62" s="56">
        <f>SUM(Tableau39443749654184[[#This Row],[QA]]-C62,-I62,-O62,-AF62)</f>
        <v>0</v>
      </c>
      <c r="AM62" s="56"/>
      <c r="AN62" s="57" t="e">
        <f t="shared" si="1"/>
        <v>#DIV/0!</v>
      </c>
      <c r="AO62" s="57"/>
      <c r="AP62" s="55">
        <v>59</v>
      </c>
      <c r="AQ62" s="37"/>
      <c r="AR62" s="60"/>
      <c r="AS62" s="60"/>
      <c r="AT62" s="60"/>
      <c r="AU62" s="110"/>
      <c r="AV62" s="110"/>
      <c r="AW62" s="110"/>
    </row>
    <row r="63" spans="1:49" s="61" customFormat="1" ht="15.75" thickBot="1" x14ac:dyDescent="0.3">
      <c r="A63" s="39">
        <v>60</v>
      </c>
      <c r="B63" s="37"/>
      <c r="C63" s="60"/>
      <c r="D63" s="60"/>
      <c r="E63" s="60"/>
      <c r="G63" s="55">
        <v>58</v>
      </c>
      <c r="H63" s="37"/>
      <c r="I63" s="56">
        <f>SUM(Tableau39443749654184[[#This Row],[QA]]-Tableau19243649554073[[#This Row],[QA]])</f>
        <v>0</v>
      </c>
      <c r="J63" s="56"/>
      <c r="K63" s="57" t="e">
        <f t="shared" si="3"/>
        <v>#DIV/0!</v>
      </c>
      <c r="M63" s="55">
        <v>60</v>
      </c>
      <c r="N63" s="37"/>
      <c r="O63" s="56">
        <v>0</v>
      </c>
      <c r="P63" s="56"/>
      <c r="Q63" s="57" t="e">
        <v>#DIV/0!</v>
      </c>
      <c r="S63" s="55">
        <v>59</v>
      </c>
      <c r="T63" s="37"/>
      <c r="U63" s="58"/>
      <c r="V63" s="58"/>
      <c r="W63" s="59"/>
      <c r="Y63" s="55">
        <v>60</v>
      </c>
      <c r="Z63" s="37"/>
      <c r="AA63" s="56"/>
      <c r="AB63" s="56"/>
      <c r="AC63" s="57"/>
      <c r="AD63" s="55">
        <v>60</v>
      </c>
      <c r="AE63" s="37"/>
      <c r="AF63" s="56">
        <f>SUM(Tableau39443749654184[[#This Row],[QA]]-Tableau293438497542910[[#This Row],[QA]]-Tableau2934384975429214[[#This Row],[QA]]-Tableau19243649554073[[#This Row],[QA]])</f>
        <v>0</v>
      </c>
      <c r="AG63" s="56"/>
      <c r="AH63" s="57" t="e">
        <f t="shared" si="4"/>
        <v>#DIV/0!</v>
      </c>
      <c r="AI63" s="57"/>
      <c r="AJ63" s="55">
        <v>60</v>
      </c>
      <c r="AK63" s="37"/>
      <c r="AL63" s="56">
        <f>SUM(Tableau39443749654184[[#This Row],[QA]]-C63,-I63,-O63,-AF63)</f>
        <v>0</v>
      </c>
      <c r="AM63" s="56"/>
      <c r="AN63" s="57" t="e">
        <f t="shared" si="1"/>
        <v>#DIV/0!</v>
      </c>
      <c r="AO63" s="57"/>
      <c r="AP63" s="55">
        <v>60</v>
      </c>
      <c r="AQ63" s="37"/>
      <c r="AR63" s="60"/>
      <c r="AS63" s="60"/>
      <c r="AT63" s="60"/>
      <c r="AU63" s="110"/>
      <c r="AV63" s="110"/>
      <c r="AW63" s="110"/>
    </row>
    <row r="64" spans="1:49" s="61" customFormat="1" ht="15.75" thickBot="1" x14ac:dyDescent="0.3">
      <c r="A64" s="39">
        <v>61</v>
      </c>
      <c r="B64" s="37"/>
      <c r="C64" s="60"/>
      <c r="D64" s="60"/>
      <c r="E64" s="60"/>
      <c r="G64" s="55">
        <v>59</v>
      </c>
      <c r="H64" s="37"/>
      <c r="I64" s="56">
        <f>SUM(Tableau39443749654184[[#This Row],[QA]]-Tableau19243649554073[[#This Row],[QA]])</f>
        <v>0</v>
      </c>
      <c r="J64" s="56"/>
      <c r="K64" s="57" t="e">
        <f t="shared" si="3"/>
        <v>#DIV/0!</v>
      </c>
      <c r="M64" s="55">
        <v>61</v>
      </c>
      <c r="N64" s="37"/>
      <c r="O64" s="56">
        <v>0</v>
      </c>
      <c r="P64" s="56"/>
      <c r="Q64" s="57" t="e">
        <v>#DIV/0!</v>
      </c>
      <c r="S64" s="55">
        <v>60</v>
      </c>
      <c r="T64" s="37"/>
      <c r="U64" s="58"/>
      <c r="V64" s="58"/>
      <c r="W64" s="59"/>
      <c r="Y64" s="55">
        <v>61</v>
      </c>
      <c r="Z64" s="35"/>
      <c r="AA64" s="56"/>
      <c r="AB64" s="56"/>
      <c r="AC64" s="57"/>
      <c r="AD64" s="55">
        <v>61</v>
      </c>
      <c r="AE64" s="37"/>
      <c r="AF64" s="56">
        <f>SUM(Tableau39443749654184[[#This Row],[QA]]-Tableau293438497542910[[#This Row],[QA]]-Tableau2934384975429214[[#This Row],[QA]]-Tableau19243649554073[[#This Row],[QA]])</f>
        <v>0</v>
      </c>
      <c r="AG64" s="56"/>
      <c r="AH64" s="57" t="e">
        <f t="shared" si="4"/>
        <v>#DIV/0!</v>
      </c>
      <c r="AI64" s="57"/>
      <c r="AJ64" s="55">
        <v>61</v>
      </c>
      <c r="AK64" s="37"/>
      <c r="AL64" s="56">
        <f>SUM(Tableau39443749654184[[#This Row],[QA]]-C64,-I64,-O64,-AF64)</f>
        <v>0</v>
      </c>
      <c r="AM64" s="56"/>
      <c r="AN64" s="57" t="e">
        <f t="shared" si="1"/>
        <v>#DIV/0!</v>
      </c>
      <c r="AO64" s="57"/>
      <c r="AP64" s="55">
        <v>61</v>
      </c>
      <c r="AQ64" s="36"/>
      <c r="AR64" s="112"/>
      <c r="AS64" s="112"/>
      <c r="AT64" s="112"/>
      <c r="AU64" s="110"/>
      <c r="AV64" s="110"/>
      <c r="AW64" s="110"/>
    </row>
    <row r="65" spans="1:49" ht="15.75" thickBot="1" x14ac:dyDescent="0.3">
      <c r="A65" s="39">
        <v>62</v>
      </c>
      <c r="B65" s="37"/>
      <c r="C65" s="62"/>
      <c r="D65" s="62"/>
      <c r="E65" s="63"/>
      <c r="G65" s="55">
        <v>60</v>
      </c>
      <c r="H65" s="37"/>
      <c r="I65" s="56">
        <f>SUM(Tableau39443749654184[[#This Row],[QA]]-Tableau19243649554073[[#This Row],[QA]])</f>
        <v>0</v>
      </c>
      <c r="J65" s="56"/>
      <c r="K65" s="57" t="e">
        <f t="shared" si="3"/>
        <v>#DIV/0!</v>
      </c>
      <c r="M65" s="55">
        <v>62</v>
      </c>
      <c r="N65" s="37"/>
      <c r="O65" s="56">
        <v>0</v>
      </c>
      <c r="P65" s="56"/>
      <c r="Q65" s="57" t="e">
        <v>#DIV/0!</v>
      </c>
      <c r="S65" s="55">
        <v>61</v>
      </c>
      <c r="T65" s="37"/>
      <c r="U65" s="58"/>
      <c r="V65" s="58"/>
      <c r="W65" s="59"/>
      <c r="Y65" s="55">
        <v>62</v>
      </c>
      <c r="Z65" s="35"/>
      <c r="AA65" s="56"/>
      <c r="AB65" s="56"/>
      <c r="AC65" s="57"/>
      <c r="AD65" s="55">
        <v>62</v>
      </c>
      <c r="AE65" s="37"/>
      <c r="AF65" s="56">
        <f>SUM(Tableau39443749654184[[#This Row],[QA]]-Tableau293438497542910[[#This Row],[QA]]-Tableau2934384975429214[[#This Row],[QA]]-Tableau19243649554073[[#This Row],[QA]])</f>
        <v>0</v>
      </c>
      <c r="AG65" s="56"/>
      <c r="AH65" s="57" t="e">
        <f t="shared" si="4"/>
        <v>#DIV/0!</v>
      </c>
      <c r="AI65" s="57"/>
      <c r="AJ65" s="55">
        <v>62</v>
      </c>
      <c r="AK65" s="37"/>
      <c r="AL65" s="56">
        <f>SUM(Tableau39443749654184[[#This Row],[QA]]-C65,-I65,-O65,-AF65)</f>
        <v>0</v>
      </c>
      <c r="AM65" s="56"/>
      <c r="AN65" s="57" t="e">
        <f t="shared" si="1"/>
        <v>#DIV/0!</v>
      </c>
      <c r="AO65" s="57"/>
      <c r="AP65" s="55">
        <v>62</v>
      </c>
      <c r="AQ65" s="36"/>
      <c r="AR65" s="112"/>
      <c r="AS65" s="112"/>
      <c r="AT65" s="112"/>
      <c r="AU65" s="109"/>
      <c r="AV65" s="109"/>
      <c r="AW65" s="109"/>
    </row>
    <row r="66" spans="1:49" ht="15.75" thickBot="1" x14ac:dyDescent="0.3">
      <c r="A66" s="39">
        <v>63</v>
      </c>
      <c r="B66" s="37"/>
      <c r="C66" s="60"/>
      <c r="D66" s="60"/>
      <c r="E66" s="60"/>
      <c r="G66" s="55">
        <v>61</v>
      </c>
      <c r="H66" s="37"/>
      <c r="I66" s="56">
        <f>SUM(Tableau39443749654184[[#This Row],[QA]]-Tableau19243649554073[[#This Row],[QA]])</f>
        <v>0</v>
      </c>
      <c r="J66" s="56"/>
      <c r="K66" s="57" t="e">
        <f t="shared" si="3"/>
        <v>#DIV/0!</v>
      </c>
      <c r="M66" s="55">
        <v>63</v>
      </c>
      <c r="N66" s="37"/>
      <c r="O66" s="56">
        <v>0</v>
      </c>
      <c r="P66" s="56"/>
      <c r="Q66" s="57" t="e">
        <v>#DIV/0!</v>
      </c>
      <c r="S66" s="55">
        <v>62</v>
      </c>
      <c r="T66" s="37"/>
      <c r="U66" s="58"/>
      <c r="V66" s="58"/>
      <c r="W66" s="59"/>
      <c r="Y66" s="55">
        <v>63</v>
      </c>
      <c r="Z66" s="35"/>
      <c r="AA66" s="56"/>
      <c r="AB66" s="56"/>
      <c r="AC66" s="57"/>
      <c r="AD66" s="55">
        <v>63</v>
      </c>
      <c r="AE66" s="37"/>
      <c r="AF66" s="56">
        <f>SUM(Tableau39443749654184[[#This Row],[QA]]-Tableau293438497542910[[#This Row],[QA]]-Tableau2934384975429214[[#This Row],[QA]]-Tableau19243649554073[[#This Row],[QA]])</f>
        <v>0</v>
      </c>
      <c r="AG66" s="56"/>
      <c r="AH66" s="57" t="e">
        <f t="shared" si="4"/>
        <v>#DIV/0!</v>
      </c>
      <c r="AI66" s="57"/>
      <c r="AJ66" s="55">
        <v>63</v>
      </c>
      <c r="AK66" s="37"/>
      <c r="AL66" s="56">
        <f>SUM(Tableau39443749654184[[#This Row],[QA]]-C66,-I66,-O66,-AF66)</f>
        <v>0</v>
      </c>
      <c r="AM66" s="56"/>
      <c r="AN66" s="57" t="e">
        <f t="shared" si="1"/>
        <v>#DIV/0!</v>
      </c>
      <c r="AO66" s="57"/>
      <c r="AP66" s="55">
        <v>63</v>
      </c>
      <c r="AQ66" s="36"/>
      <c r="AR66" s="112"/>
      <c r="AS66" s="112"/>
      <c r="AT66" s="112"/>
      <c r="AU66" s="109"/>
      <c r="AV66" s="109"/>
      <c r="AW66" s="109"/>
    </row>
    <row r="67" spans="1:49" ht="15.75" thickBot="1" x14ac:dyDescent="0.3">
      <c r="A67" s="39">
        <v>64</v>
      </c>
      <c r="B67" s="37"/>
      <c r="C67" s="60"/>
      <c r="D67" s="60"/>
      <c r="E67" s="60"/>
      <c r="G67" s="55">
        <v>62</v>
      </c>
      <c r="H67" s="37"/>
      <c r="I67" s="56">
        <f>SUM(Tableau39443749654184[[#This Row],[QA]]-Tableau19243649554073[[#This Row],[QA]])</f>
        <v>0</v>
      </c>
      <c r="J67" s="56"/>
      <c r="K67" s="57" t="e">
        <f t="shared" si="3"/>
        <v>#DIV/0!</v>
      </c>
      <c r="M67" s="55">
        <v>64</v>
      </c>
      <c r="N67" s="37"/>
      <c r="O67" s="56">
        <v>0</v>
      </c>
      <c r="P67" s="56"/>
      <c r="Q67" s="57" t="e">
        <v>#DIV/0!</v>
      </c>
      <c r="S67" s="55">
        <v>63</v>
      </c>
      <c r="T67" s="37"/>
      <c r="U67" s="58"/>
      <c r="V67" s="58"/>
      <c r="W67" s="59"/>
      <c r="Y67" s="55">
        <v>64</v>
      </c>
      <c r="Z67" s="35"/>
      <c r="AA67" s="56"/>
      <c r="AB67" s="56"/>
      <c r="AC67" s="57"/>
      <c r="AD67" s="55">
        <v>64</v>
      </c>
      <c r="AE67" s="37"/>
      <c r="AF67" s="56">
        <f>SUM(Tableau39443749654184[[#This Row],[QA]]-Tableau293438497542910[[#This Row],[QA]]-Tableau2934384975429214[[#This Row],[QA]]-Tableau19243649554073[[#This Row],[QA]])</f>
        <v>0</v>
      </c>
      <c r="AG67" s="56"/>
      <c r="AH67" s="57" t="e">
        <f t="shared" si="4"/>
        <v>#DIV/0!</v>
      </c>
      <c r="AI67" s="57"/>
      <c r="AJ67" s="55">
        <v>64</v>
      </c>
      <c r="AK67" s="37"/>
      <c r="AL67" s="56">
        <f>SUM(Tableau39443749654184[[#This Row],[QA]]-C67,-I67,-O67,-AF67)</f>
        <v>0</v>
      </c>
      <c r="AM67" s="56"/>
      <c r="AN67" s="57" t="e">
        <f t="shared" si="1"/>
        <v>#DIV/0!</v>
      </c>
      <c r="AO67" s="57"/>
      <c r="AP67" s="55">
        <v>64</v>
      </c>
      <c r="AQ67" s="36"/>
      <c r="AR67" s="112"/>
      <c r="AS67" s="112"/>
      <c r="AT67" s="112"/>
      <c r="AU67" s="109"/>
      <c r="AV67" s="109"/>
      <c r="AW67" s="109"/>
    </row>
    <row r="68" spans="1:49" ht="15.75" thickBot="1" x14ac:dyDescent="0.3">
      <c r="A68" s="39">
        <v>65</v>
      </c>
      <c r="B68" s="37"/>
      <c r="C68" s="60"/>
      <c r="D68" s="60"/>
      <c r="E68" s="60"/>
      <c r="G68" s="55">
        <v>63</v>
      </c>
      <c r="H68" s="37"/>
      <c r="I68" s="56">
        <f>SUM(Tableau39443749654184[[#This Row],[QA]]-Tableau19243649554073[[#This Row],[QA]])</f>
        <v>0</v>
      </c>
      <c r="J68" s="56"/>
      <c r="K68" s="57" t="e">
        <f t="shared" si="3"/>
        <v>#DIV/0!</v>
      </c>
      <c r="M68" s="55">
        <v>65</v>
      </c>
      <c r="N68" s="37"/>
      <c r="O68" s="56">
        <v>0</v>
      </c>
      <c r="P68" s="56"/>
      <c r="Q68" s="57" t="e">
        <v>#DIV/0!</v>
      </c>
      <c r="S68" s="55">
        <v>64</v>
      </c>
      <c r="T68" s="35"/>
      <c r="U68" s="56"/>
      <c r="V68" s="56"/>
      <c r="W68" s="57"/>
      <c r="Y68" s="55">
        <v>65</v>
      </c>
      <c r="Z68" s="35"/>
      <c r="AA68" s="56"/>
      <c r="AB68" s="56"/>
      <c r="AC68" s="57"/>
      <c r="AD68" s="55">
        <v>65</v>
      </c>
      <c r="AE68" s="37"/>
      <c r="AF68" s="56">
        <f>SUM(Tableau39443749654184[[#This Row],[QA]]-Tableau293438497542910[[#This Row],[QA]]-Tableau2934384975429214[[#This Row],[QA]]-Tableau19243649554073[[#This Row],[QA]])</f>
        <v>0</v>
      </c>
      <c r="AG68" s="56"/>
      <c r="AH68" s="57" t="e">
        <f t="shared" si="4"/>
        <v>#DIV/0!</v>
      </c>
      <c r="AI68" s="57"/>
      <c r="AJ68" s="55">
        <v>65</v>
      </c>
      <c r="AK68" s="37"/>
      <c r="AL68" s="56">
        <f>SUM(Tableau39443749654184[[#This Row],[QA]]-C68,-I68,-O68,-AF68)</f>
        <v>0</v>
      </c>
      <c r="AM68" s="56"/>
      <c r="AN68" s="57" t="e">
        <f t="shared" si="1"/>
        <v>#DIV/0!</v>
      </c>
      <c r="AO68" s="57"/>
      <c r="AP68" s="55">
        <v>65</v>
      </c>
      <c r="AQ68" s="36"/>
      <c r="AR68" s="112"/>
      <c r="AS68" s="112"/>
      <c r="AT68" s="112"/>
      <c r="AU68" s="109"/>
      <c r="AV68" s="109"/>
      <c r="AW68" s="109"/>
    </row>
    <row r="69" spans="1:49" s="64" customFormat="1" x14ac:dyDescent="0.25">
      <c r="A69" s="56"/>
      <c r="B69" s="49"/>
      <c r="C69" s="65"/>
      <c r="D69" s="65"/>
      <c r="E69" s="66"/>
      <c r="G69" s="55"/>
      <c r="H69" s="35"/>
      <c r="I69" s="56"/>
      <c r="J69" s="56"/>
      <c r="K69" s="57"/>
      <c r="M69" s="55"/>
      <c r="N69" s="35"/>
      <c r="O69" s="56"/>
      <c r="P69" s="56"/>
      <c r="Q69" s="57"/>
      <c r="S69" s="55"/>
      <c r="T69" s="35"/>
      <c r="U69" s="56"/>
      <c r="V69" s="56"/>
      <c r="W69" s="57"/>
      <c r="Y69" s="55"/>
      <c r="Z69" s="35"/>
      <c r="AA69" s="56"/>
      <c r="AB69" s="56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6"/>
      <c r="AQ69" s="49"/>
      <c r="AR69" s="98"/>
      <c r="AS69" s="98"/>
      <c r="AT69" s="99"/>
    </row>
    <row r="70" spans="1:49" x14ac:dyDescent="0.25">
      <c r="G70" s="55"/>
      <c r="H70" s="35"/>
      <c r="I70" s="56"/>
      <c r="J70" s="56"/>
      <c r="M70" s="55"/>
      <c r="N70" s="35"/>
      <c r="O70" s="56"/>
      <c r="P70" s="56"/>
      <c r="S70" s="55"/>
      <c r="T70" s="35"/>
      <c r="U70" s="56"/>
      <c r="V70" s="56"/>
      <c r="W70" s="57"/>
      <c r="Y70" s="55"/>
      <c r="Z70" s="35"/>
      <c r="AA70" s="56"/>
      <c r="AB70" s="56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spans="1:49" x14ac:dyDescent="0.25">
      <c r="B71" s="49" t="s">
        <v>23</v>
      </c>
      <c r="C71" s="65">
        <f>SUM(C4:C70)</f>
        <v>41190</v>
      </c>
      <c r="D71" s="65">
        <f>SUM(D4:D70)</f>
        <v>243</v>
      </c>
      <c r="E71" s="66">
        <f>SUM(C71/D71)</f>
        <v>169.50617283950618</v>
      </c>
      <c r="G71" s="55"/>
      <c r="H71" s="49" t="s">
        <v>23</v>
      </c>
      <c r="I71" s="65">
        <f>SUM(I4:I70)</f>
        <v>111667</v>
      </c>
      <c r="J71" s="65">
        <f>SUM(J4:J70)</f>
        <v>645</v>
      </c>
      <c r="K71" s="66">
        <f>SUM(I71/J71)</f>
        <v>173.12713178294572</v>
      </c>
      <c r="M71" s="55"/>
      <c r="N71" s="49" t="s">
        <v>23</v>
      </c>
      <c r="O71" s="65">
        <f>SUM(O4:O70)</f>
        <v>100819</v>
      </c>
      <c r="P71" s="65">
        <f>SUM(P4:P70)</f>
        <v>567</v>
      </c>
      <c r="Q71" s="66">
        <f>SUM(O71/P71)</f>
        <v>177.81128747795415</v>
      </c>
      <c r="S71" s="55"/>
      <c r="T71" s="35"/>
      <c r="U71" s="56"/>
      <c r="V71" s="56"/>
      <c r="W71" s="57"/>
      <c r="Y71" s="55"/>
      <c r="Z71" s="35"/>
      <c r="AA71" s="56"/>
      <c r="AB71" s="56"/>
      <c r="AC71" s="57"/>
      <c r="AD71" s="57"/>
      <c r="AE71" s="49" t="s">
        <v>23</v>
      </c>
      <c r="AF71" s="100">
        <f>SUM(AF4:AF68)</f>
        <v>14192</v>
      </c>
      <c r="AG71" s="100">
        <f>SUM(AG4:AG68)</f>
        <v>81</v>
      </c>
      <c r="AH71" s="99">
        <f>SUM(AF71/AG71)</f>
        <v>175.20987654320987</v>
      </c>
      <c r="AI71" s="57"/>
      <c r="AJ71" s="57"/>
      <c r="AK71" s="49" t="s">
        <v>23</v>
      </c>
      <c r="AL71" s="100">
        <f>SUM(AL4:AL68)</f>
        <v>114775</v>
      </c>
      <c r="AM71" s="100">
        <f>SUM(AM4:AM68)</f>
        <v>648</v>
      </c>
      <c r="AN71" s="99">
        <f>SUM(AL71/AM71)</f>
        <v>177.12191358024691</v>
      </c>
      <c r="AO71" s="57"/>
      <c r="AQ71" s="49" t="s">
        <v>23</v>
      </c>
      <c r="AR71" s="100">
        <f>SUM(AR4:AR68)</f>
        <v>382643</v>
      </c>
      <c r="AS71" s="100">
        <f>SUM(AS4:AS68)</f>
        <v>2184</v>
      </c>
      <c r="AT71" s="99">
        <f>SUM(AR71/AS71)</f>
        <v>175.20283882783883</v>
      </c>
    </row>
    <row r="72" spans="1:49" x14ac:dyDescent="0.25">
      <c r="G72" s="55"/>
      <c r="H72" s="35"/>
      <c r="I72" s="56"/>
      <c r="J72" s="56"/>
      <c r="M72" s="55"/>
      <c r="N72" s="35"/>
      <c r="O72" s="56"/>
      <c r="P72" s="56"/>
      <c r="S72" s="55"/>
      <c r="T72" s="35"/>
      <c r="U72" s="56"/>
      <c r="V72" s="56"/>
      <c r="W72" s="57"/>
      <c r="Y72" s="55"/>
      <c r="Z72" s="35"/>
      <c r="AA72" s="56"/>
      <c r="AB72" s="56"/>
      <c r="AC72" s="57"/>
      <c r="AI72" s="57"/>
      <c r="AO72" s="57"/>
    </row>
    <row r="73" spans="1:49" s="61" customFormat="1" x14ac:dyDescent="0.25">
      <c r="A73" s="56"/>
      <c r="B73" s="49"/>
      <c r="C73" s="56"/>
      <c r="D73" s="56"/>
      <c r="E73" s="66"/>
      <c r="G73" s="49"/>
      <c r="H73" s="49"/>
      <c r="I73" s="49"/>
      <c r="J73" s="49"/>
      <c r="K73" s="57"/>
      <c r="M73" s="49"/>
      <c r="N73" s="49"/>
      <c r="O73" s="49"/>
      <c r="P73" s="49"/>
      <c r="Q73" s="57"/>
      <c r="S73" s="55"/>
      <c r="T73" s="35"/>
      <c r="U73" s="56"/>
      <c r="V73" s="56"/>
      <c r="W73" s="57"/>
      <c r="X73" s="49"/>
      <c r="Y73" s="49"/>
      <c r="Z73" s="49"/>
      <c r="AA73" s="49"/>
      <c r="AB73" s="49"/>
      <c r="AC73" s="49"/>
      <c r="AI73" s="49"/>
      <c r="AO73" s="49"/>
      <c r="AP73" s="56"/>
      <c r="AQ73" s="49"/>
      <c r="AR73" s="98"/>
      <c r="AS73" s="98"/>
      <c r="AT73" s="99"/>
    </row>
    <row r="74" spans="1:49" x14ac:dyDescent="0.25">
      <c r="X74" s="61"/>
      <c r="Y74" s="61"/>
      <c r="Z74" s="61"/>
      <c r="AA74" s="61"/>
      <c r="AB74" s="61"/>
      <c r="AC74" s="61"/>
      <c r="AD74" s="66"/>
      <c r="AE74" s="66"/>
      <c r="AF74" s="66"/>
      <c r="AG74" s="66"/>
      <c r="AH74" s="66"/>
      <c r="AI74" s="61"/>
      <c r="AJ74" s="66"/>
      <c r="AK74" s="66"/>
      <c r="AL74" s="66"/>
      <c r="AM74" s="66"/>
      <c r="AN74" s="66"/>
      <c r="AO74" s="61"/>
    </row>
    <row r="75" spans="1:49" x14ac:dyDescent="0.25">
      <c r="H75" s="61"/>
      <c r="I75" s="61"/>
      <c r="J75" s="61"/>
      <c r="K75" s="61"/>
      <c r="N75" s="61"/>
      <c r="O75" s="61"/>
      <c r="P75" s="61"/>
      <c r="Q75" s="61"/>
      <c r="Y75" s="61"/>
      <c r="Z75" s="49" t="s">
        <v>23</v>
      </c>
      <c r="AA75" s="65">
        <f>SUM(AA4:AA72)</f>
        <v>0</v>
      </c>
      <c r="AB75" s="65">
        <f>SUM(AB4:AB72)</f>
        <v>0</v>
      </c>
      <c r="AC75" s="66" t="e">
        <f>SUM(AA75/AB75)</f>
        <v>#DIV/0!</v>
      </c>
      <c r="AI75" s="66"/>
      <c r="AO75" s="66"/>
    </row>
    <row r="76" spans="1:49" s="61" customFormat="1" ht="13.9" customHeight="1" x14ac:dyDescent="0.25">
      <c r="A76" s="56"/>
      <c r="B76" s="49"/>
      <c r="C76" s="56"/>
      <c r="D76" s="56"/>
      <c r="E76" s="66"/>
      <c r="G76" s="49"/>
      <c r="H76" s="49"/>
      <c r="I76" s="49"/>
      <c r="J76" s="49"/>
      <c r="K76" s="57"/>
      <c r="M76" s="49"/>
      <c r="N76" s="49"/>
      <c r="O76" s="49"/>
      <c r="P76" s="49"/>
      <c r="Q76" s="57"/>
      <c r="T76" s="49" t="s">
        <v>23</v>
      </c>
      <c r="U76" s="65">
        <f>SUM(U4:U73)</f>
        <v>0</v>
      </c>
      <c r="V76" s="65">
        <f>SUM(V4:V73)</f>
        <v>0</v>
      </c>
      <c r="W76" s="66" t="e">
        <f>SUM(U76/V76)</f>
        <v>#DIV/0!</v>
      </c>
      <c r="Y76" s="49"/>
      <c r="Z76" s="49"/>
      <c r="AA76" s="49"/>
      <c r="AB76" s="49"/>
      <c r="AC76" s="49"/>
      <c r="AI76" s="49"/>
      <c r="AO76" s="49"/>
      <c r="AP76" s="56"/>
      <c r="AQ76" s="49"/>
      <c r="AR76" s="98"/>
      <c r="AS76" s="98"/>
      <c r="AT76" s="99"/>
    </row>
    <row r="77" spans="1:49" s="61" customFormat="1" x14ac:dyDescent="0.25">
      <c r="A77" s="56"/>
      <c r="B77" s="49"/>
      <c r="C77" s="56"/>
      <c r="D77" s="56"/>
      <c r="E77" s="66"/>
      <c r="G77" s="49"/>
      <c r="H77" s="49"/>
      <c r="I77" s="49"/>
      <c r="J77" s="49"/>
      <c r="K77" s="57"/>
      <c r="M77" s="49"/>
      <c r="N77" s="49"/>
      <c r="O77" s="49"/>
      <c r="P77" s="49"/>
      <c r="Q77" s="57"/>
      <c r="X77" s="49"/>
      <c r="AP77" s="56"/>
      <c r="AQ77" s="49"/>
      <c r="AR77" s="98"/>
      <c r="AS77" s="98"/>
      <c r="AT77" s="99"/>
    </row>
    <row r="78" spans="1:49" s="61" customFormat="1" x14ac:dyDescent="0.25">
      <c r="A78" s="56"/>
      <c r="B78" s="49"/>
      <c r="C78" s="56"/>
      <c r="D78" s="56"/>
      <c r="E78" s="66"/>
      <c r="G78" s="49"/>
      <c r="H78" s="49"/>
      <c r="I78" s="49"/>
      <c r="J78" s="49"/>
      <c r="K78" s="57"/>
      <c r="M78" s="49"/>
      <c r="N78" s="49"/>
      <c r="O78" s="49"/>
      <c r="P78" s="49"/>
      <c r="Q78" s="57"/>
      <c r="AP78" s="56"/>
      <c r="AQ78" s="49"/>
      <c r="AR78" s="98"/>
      <c r="AS78" s="98"/>
      <c r="AT78" s="99"/>
    </row>
    <row r="79" spans="1:49" x14ac:dyDescent="0.25"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</row>
    <row r="80" spans="1:49" s="61" customFormat="1" x14ac:dyDescent="0.25">
      <c r="A80" s="56"/>
      <c r="B80" s="49"/>
      <c r="C80" s="56"/>
      <c r="D80" s="67"/>
      <c r="E80" s="66"/>
      <c r="G80" s="49"/>
      <c r="H80" s="49"/>
      <c r="I80" s="49"/>
      <c r="J80" s="49"/>
      <c r="K80" s="57"/>
      <c r="M80" s="49"/>
      <c r="N80" s="49"/>
      <c r="O80" s="49"/>
      <c r="P80" s="49"/>
      <c r="Q80" s="57"/>
      <c r="S80" s="49"/>
      <c r="T80" s="49"/>
      <c r="U80" s="49"/>
      <c r="V80" s="49"/>
      <c r="W80" s="49"/>
      <c r="AD80" s="49"/>
      <c r="AE80" s="49"/>
      <c r="AF80" s="49"/>
      <c r="AG80" s="49"/>
      <c r="AH80" s="49"/>
      <c r="AJ80" s="49"/>
      <c r="AK80" s="49"/>
      <c r="AL80" s="49"/>
      <c r="AM80" s="49"/>
      <c r="AN80" s="49"/>
      <c r="AP80" s="56"/>
      <c r="AQ80" s="49"/>
      <c r="AR80" s="98"/>
      <c r="AS80" s="98"/>
      <c r="AT80" s="99"/>
    </row>
    <row r="81" spans="1:46" s="61" customFormat="1" x14ac:dyDescent="0.25">
      <c r="A81" s="56"/>
      <c r="B81" s="49"/>
      <c r="C81" s="56"/>
      <c r="D81" s="56"/>
      <c r="E81" s="66"/>
      <c r="G81" s="49"/>
      <c r="H81" s="49"/>
      <c r="I81" s="49"/>
      <c r="J81" s="49"/>
      <c r="K81" s="57"/>
      <c r="M81" s="49"/>
      <c r="N81" s="49"/>
      <c r="O81" s="49"/>
      <c r="P81" s="49"/>
      <c r="Q81" s="57"/>
      <c r="S81" s="49"/>
      <c r="T81" s="49"/>
      <c r="U81" s="49"/>
      <c r="V81" s="49"/>
      <c r="W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56"/>
      <c r="AQ81" s="49"/>
      <c r="AR81" s="98"/>
      <c r="AS81" s="98"/>
      <c r="AT81" s="99"/>
    </row>
    <row r="82" spans="1:46" s="61" customFormat="1" x14ac:dyDescent="0.25">
      <c r="A82" s="56"/>
      <c r="B82" s="49"/>
      <c r="C82" s="56"/>
      <c r="D82" s="56"/>
      <c r="E82" s="66"/>
      <c r="G82" s="49"/>
      <c r="H82" s="49"/>
      <c r="I82" s="49"/>
      <c r="J82" s="49"/>
      <c r="K82" s="57"/>
      <c r="M82" s="49"/>
      <c r="N82" s="49"/>
      <c r="O82" s="49"/>
      <c r="P82" s="49"/>
      <c r="Q82" s="57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  <c r="AP82" s="56"/>
      <c r="AQ82" s="49"/>
      <c r="AR82" s="98"/>
      <c r="AS82" s="98"/>
      <c r="AT82" s="99"/>
    </row>
    <row r="83" spans="1:46" s="61" customFormat="1" x14ac:dyDescent="0.25">
      <c r="A83" s="56"/>
      <c r="B83" s="49"/>
      <c r="C83" s="56"/>
      <c r="D83" s="56"/>
      <c r="E83" s="66"/>
      <c r="G83" s="49"/>
      <c r="H83" s="49"/>
      <c r="I83" s="49"/>
      <c r="J83" s="49"/>
      <c r="K83" s="57"/>
      <c r="M83" s="49"/>
      <c r="N83" s="49"/>
      <c r="O83" s="49"/>
      <c r="P83" s="49"/>
      <c r="Q83" s="57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56"/>
      <c r="AQ83" s="49"/>
      <c r="AR83" s="98"/>
      <c r="AS83" s="98"/>
      <c r="AT83" s="99"/>
    </row>
    <row r="96" spans="1:46" x14ac:dyDescent="0.25">
      <c r="F96" s="68"/>
    </row>
  </sheetData>
  <mergeCells count="9">
    <mergeCell ref="AU1:CG1"/>
    <mergeCell ref="A2:E2"/>
    <mergeCell ref="G2:K2"/>
    <mergeCell ref="M2:Q2"/>
    <mergeCell ref="S2:W2"/>
    <mergeCell ref="Y2:AC2"/>
    <mergeCell ref="AD2:AH2"/>
    <mergeCell ref="AP2:AT2"/>
    <mergeCell ref="AJ2:AN2"/>
  </mergeCells>
  <phoneticPr fontId="6" type="noConversion"/>
  <conditionalFormatting sqref="K2 AH4:AI43 AN4:AO43 AC4:AC72 AH44:AH68 AN44:AN68 AI44:AI72 AO44:AO72 AD69:AH70 AJ69:AN70 AC75 AI75 AO75 AD74:AH74 AJ74:AN74 K76:K65532 K4:K74 E5:E65532 Q4:Q74 AJ71 AD71">
    <cfRule type="cellIs" dxfId="9" priority="6" stopIfTrue="1" operator="greaterThanOrEqual">
      <formula>200</formula>
    </cfRule>
  </conditionalFormatting>
  <conditionalFormatting sqref="Q2 AT2 AT70:AT65530 Q76:Q65532">
    <cfRule type="cellIs" dxfId="8" priority="13" stopIfTrue="1" operator="greaterThanOrEqual">
      <formula>200</formula>
    </cfRule>
  </conditionalFormatting>
  <conditionalFormatting sqref="W2">
    <cfRule type="cellIs" dxfId="7" priority="11" stopIfTrue="1" operator="greaterThanOrEqual">
      <formula>200</formula>
    </cfRule>
  </conditionalFormatting>
  <conditionalFormatting sqref="W4:W73">
    <cfRule type="cellIs" dxfId="6" priority="8" stopIfTrue="1" operator="greaterThanOrEqual">
      <formula>200</formula>
    </cfRule>
  </conditionalFormatting>
  <conditionalFormatting sqref="W76">
    <cfRule type="cellIs" dxfId="5" priority="9" stopIfTrue="1" operator="greaterThanOrEqual">
      <formula>200</formula>
    </cfRule>
  </conditionalFormatting>
  <conditionalFormatting sqref="AC2 AO2">
    <cfRule type="cellIs" dxfId="4" priority="12" stopIfTrue="1" operator="greaterThanOrEqual">
      <formula>200</formula>
    </cfRule>
  </conditionalFormatting>
  <conditionalFormatting sqref="AT55:AT68">
    <cfRule type="cellIs" dxfId="3" priority="3" stopIfTrue="1" operator="greaterThanOrEqual">
      <formula>200</formula>
    </cfRule>
  </conditionalFormatting>
  <conditionalFormatting sqref="AN71">
    <cfRule type="cellIs" dxfId="2" priority="2" stopIfTrue="1" operator="greaterThanOrEqual">
      <formula>200</formula>
    </cfRule>
  </conditionalFormatting>
  <conditionalFormatting sqref="AH71">
    <cfRule type="cellIs" dxfId="0" priority="1" stopIfTrue="1" operator="greaterThanOrEqual">
      <formula>200</formula>
    </cfRule>
  </conditionalFormatting>
  <hyperlinks>
    <hyperlink ref="B52" r:id="rId1" display="https://bowling.lexerbowling.com/bowlingdemeyrin/ligueinternationale2023-2024-27/pl063.htm" xr:uid="{6C728DFD-2521-412A-8C23-D7F0D9F9A6A5}"/>
    <hyperlink ref="B4" r:id="rId2" display="https://bowling.lexerbowling.com/bowlingdemeyrin/ligueinternationale2023-2024-27/pl00B.htm" xr:uid="{5AE64A4F-D53B-40F9-B5A7-29A6C3531349}"/>
    <hyperlink ref="B34" r:id="rId3" display="https://bowling.lexerbowling.com/bowlingdemeyrin/ligueinternationale2023-2024-27/pl03F.htm" xr:uid="{F7D74809-9CB5-432E-9CF7-0545C500CAD6}"/>
    <hyperlink ref="B30" r:id="rId4" display="https://bowling.lexerbowling.com/bowlingdemeyrin/ligueinternationale2023-2024-27/pl039.htm" xr:uid="{3970A0ED-E484-47AD-BDFA-27A6D40AF31F}"/>
    <hyperlink ref="B8" r:id="rId5" display="https://bowling.lexerbowling.com/bowlingdemeyrin/ligueinternationale2023-2024-27/pl011.htm" xr:uid="{7B4BAF5E-3396-4496-8EE5-5640187DC980}"/>
    <hyperlink ref="B31" r:id="rId6" display="https://bowling.lexerbowling.com/bowlingdemeyrin/ligueinternationale2023-2024-27/pl03A.htm" xr:uid="{D3B28195-0141-4709-BFEC-863B3556FDAF}"/>
    <hyperlink ref="B22" r:id="rId7" display="https://bowling.lexerbowling.com/bowlingdemeyrin/ligueinternationale2023-2024-27/pl06F.htm" xr:uid="{A248B993-5589-43FD-B887-F15F3EC1BC5B}"/>
    <hyperlink ref="B54" r:id="rId8" display="https://bowling.lexerbowling.com/bowlingdemeyrin/ligueinternationale2023-2024-27/pl069.htm" xr:uid="{42AEC8C9-183B-4A85-9A6B-98D0F7C491A6}"/>
    <hyperlink ref="B36" r:id="rId9" display="https://bowling.lexerbowling.com/bowlingdemeyrin/ligueinternationale2023-2024-27/pl048.htm" xr:uid="{9CF3B0E7-3B36-4245-99F0-DF58AAC016FC}"/>
    <hyperlink ref="B17" r:id="rId10" display="https://bowling.lexerbowling.com/bowlingdemeyrin/ligueinternationale2023-2024-27/pl01E.htm" xr:uid="{184BAFEB-D505-4D96-8E36-2B57DCE7DCFD}"/>
    <hyperlink ref="B47" r:id="rId11" display="https://bowling.lexerbowling.com/bowlingdemeyrin/ligueinternationale2023-2024-27/pl08D.htm" xr:uid="{B0E47A05-5C93-493A-8B56-7113F992C59F}"/>
    <hyperlink ref="B28" r:id="rId12" display="https://bowling.lexerbowling.com/bowlingdemeyrin/ligueinternationale2023-2024-27/pl030.htm" xr:uid="{E8E2698E-1AC5-4F1C-BC75-E8543B2C06E6}"/>
    <hyperlink ref="B43" r:id="rId13" display="https://bowling.lexerbowling.com/bowlingdemeyrin/ligueinternationale2023-2024-27/pl04F.htm" xr:uid="{0957AD30-9CBF-4E2F-90DD-7DF07571A972}"/>
    <hyperlink ref="B39" r:id="rId14" display="https://bowling.lexerbowling.com/bowlingdemeyrin/ligueinternationale2023-2024-27/pl007.htm" xr:uid="{8AAFB8AC-03A7-4BCE-A662-9BAE773509D7}"/>
    <hyperlink ref="B13" r:id="rId15" display="https://bowling.lexerbowling.com/bowlingdemeyrin/ligueinternationale2023-2024-27/pl018.htm" xr:uid="{FBB2202C-0E90-48B0-8BE1-492A69571E30}"/>
    <hyperlink ref="B35" r:id="rId16" display="https://bowling.lexerbowling.com/bowlingdemeyrin/ligueinternationale2023-2024-27/pl047.htm" xr:uid="{47111521-2A56-411B-9BFE-9FEA99D5A50F}"/>
    <hyperlink ref="B25" r:id="rId17" display="https://bowling.lexerbowling.com/bowlingdemeyrin/ligueinternationale2023-2024-27/pl02C.htm" xr:uid="{8EE249EB-50F9-4CB2-A016-1BE6122C61E9}"/>
    <hyperlink ref="B5" r:id="rId18" display="https://bowling.lexerbowling.com/bowlingdemeyrin/ligueinternationale2023-2024-27/pl00C.htm" xr:uid="{7E6BEF47-D2DF-4C19-8B68-F3CE6960EDF8}"/>
    <hyperlink ref="B45" r:id="rId19" display="https://bowling.lexerbowling.com/bowlingdemeyrin/ligueinternationale2023-2024-27/pl054.htm" xr:uid="{4F2A6C63-5DBB-472F-B63A-57C8DD9506FF}"/>
    <hyperlink ref="B50" r:id="rId20" display="https://bowling.lexerbowling.com/bowlingdemeyrin/ligueinternationale2023-2024-27/pl061.htm" xr:uid="{7B355E1D-9A3C-4455-85FA-ECCE5481265A}"/>
    <hyperlink ref="B21" r:id="rId21" display="https://bowling.lexerbowling.com/bowlingdemeyrin/ligueinternationale2023-2024-27/pl024.htm" xr:uid="{0A7AA51C-7788-4115-AAE7-B0314BF29C6A}"/>
    <hyperlink ref="B51" r:id="rId22" display="https://bowling.lexerbowling.com/bowlingdemeyrin/ligueinternationale2023-2024-27/pl062.htm" xr:uid="{702433EB-E488-4C0F-90D9-FEFD8BF4BC35}"/>
    <hyperlink ref="B16" r:id="rId23" display="https://bowling.lexerbowling.com/bowlingdemeyrin/ligueinternationale2023-2024-27/pl091.htm" xr:uid="{8D73D202-7B94-440F-9CC3-4A54C1638356}"/>
    <hyperlink ref="B12" r:id="rId24" display="https://bowling.lexerbowling.com/bowlingdemeyrin/ligueinternationale2023-2024-27/pl07C.htm" xr:uid="{BC9F12F9-CFE4-494C-BA9C-04A8326B4E54}"/>
    <hyperlink ref="B14" r:id="rId25" display="https://bowling.lexerbowling.com/bowlingdemeyrin/ligueinternationale2023-2024-27/pl019.htm" xr:uid="{FCFDDEB9-C6CB-4350-BBE2-90D54D46C8C4}"/>
    <hyperlink ref="B18" r:id="rId26" display="https://bowling.lexerbowling.com/bowlingdemeyrin/ligueinternationale2023-2024-27/pl074.htm" xr:uid="{F0B68384-6A74-46CF-99B3-27172A7E28BF}"/>
    <hyperlink ref="B24" r:id="rId27" display="https://bowling.lexerbowling.com/bowlingdemeyrin/ligueinternationale2023-2024-27/pl077.htm" xr:uid="{A725B5D8-3964-47AB-AAA7-19B3E2B4A7E4}"/>
    <hyperlink ref="B19" r:id="rId28" display="https://bowling.lexerbowling.com/bowlingdemeyrin/ligueinternationale2023-2024-27/pl021.htm" xr:uid="{A8B9A218-4E75-4283-8663-BA7DC369DEF0}"/>
    <hyperlink ref="B32" r:id="rId29" display="https://bowling.lexerbowling.com/bowlingdemeyrin/ligueinternationale2023-2024-27/pl03B.htm" xr:uid="{4C2FC54C-BD76-4C97-88BF-E638343EB893}"/>
    <hyperlink ref="B10" r:id="rId30" display="https://bowling.lexerbowling.com/bowlingdemeyrin/ligueinternationale2023-2024-27/pl070.htm" xr:uid="{7315D376-B65B-4ACB-8EF7-57A56B9775F9}"/>
    <hyperlink ref="B27" r:id="rId31" display="https://bowling.lexerbowling.com/bowlingdemeyrin/ligueinternationale2023-2024-27/pl02E.htm" xr:uid="{2C60713F-E30B-4E4E-A60D-09FC6449A529}"/>
    <hyperlink ref="B33" r:id="rId32" display="https://bowling.lexerbowling.com/bowlingdemeyrin/ligueinternationale2023-2024-27/pl03E.htm" xr:uid="{E5F4BC10-CB5B-4207-8EF4-2CCD2D901D74}"/>
    <hyperlink ref="B37" r:id="rId33" display="https://bowling.lexerbowling.com/bowlingdemeyrin/ligueinternationale2023-2024-27/pl049.htm" xr:uid="{CA83AFFE-748C-4DAB-A365-902F16417A91}"/>
    <hyperlink ref="B26" r:id="rId34" display="https://bowling.lexerbowling.com/bowlingdemeyrin/ligueinternationale2023-2024-27/pl06E.htm" xr:uid="{FC5A5691-FFF7-4DC7-AE4A-3FB3D63DEBC1}"/>
    <hyperlink ref="B15" r:id="rId35" display="https://bowling.lexerbowling.com/bowlingdemeyrin/ligueinternationale2023-2024-27/pl01A.htm" xr:uid="{F6917763-D7EF-4515-A799-1168233EB9DC}"/>
    <hyperlink ref="B46" r:id="rId36" display="https://bowling.lexerbowling.com/bowlingdemeyrin/ligueinternationale2023-2024-27/pl071.htm" xr:uid="{3050672E-A12C-49A4-8D10-4ECE7E6F8FE8}"/>
    <hyperlink ref="B48" r:id="rId37" display="https://bowling.lexerbowling.com/bowlingdemeyrin/ligueinternationale2023-2024-27/pl05D.htm" xr:uid="{FA70078C-02CE-4FD3-A102-C35DB1DF054C}"/>
    <hyperlink ref="B20" r:id="rId38" display="https://bowling.lexerbowling.com/bowlingdemeyrin/ligueinternationale2023-2024-27/pl022.htm" xr:uid="{B17B4138-A9C5-4404-9503-8B830D6A9555}"/>
    <hyperlink ref="B41" r:id="rId39" display="https://bowling.lexerbowling.com/bowlingdemeyrin/ligueinternationale2023-2024-27/pl009.htm" xr:uid="{7EBFD709-06E0-4426-B4DD-17C357923706}"/>
    <hyperlink ref="B11" r:id="rId40" display="https://bowling.lexerbowling.com/bowlingdemeyrin/ligueinternationale2023-2024-27/pl090.htm" xr:uid="{F28C8D7B-ECCE-4288-B208-8B54F9861830}"/>
    <hyperlink ref="N8" r:id="rId41" display="https://bowling.lexerbowling.com/bowlingdemeyrin/ligueinternationale2023-2024-27/pl011.htm" xr:uid="{3FBD29A1-73EF-487D-BBAE-DA27E251B874}"/>
    <hyperlink ref="N31" r:id="rId42" display="https://bowling.lexerbowling.com/bowlingdemeyrin/ligueinternationale2023-2024-27/pl03A.htm" xr:uid="{57B7FD30-D880-4657-8360-6E33662EEAAB}"/>
    <hyperlink ref="N22" r:id="rId43" display="https://bowling.lexerbowling.com/bowlingdemeyrin/ligueinternationale2023-2024-27/pl06F.htm" xr:uid="{382EAA0A-FD75-4A66-9270-B51D96610BAC}"/>
    <hyperlink ref="N13" r:id="rId44" display="https://bowling.lexerbowling.com/bowlingdemeyrin/ligueinternationale2023-2024-27/pl018.htm" xr:uid="{70CFEC4D-850F-4AB3-A33A-E72B0534E6D3}"/>
    <hyperlink ref="N36" r:id="rId45" display="https://bowling.lexerbowling.com/bowlingdemeyrin/ligueinternationale2023-2024-27/pl048.htm" xr:uid="{DA54AB26-23B8-4AE0-B910-2F2DA6451278}"/>
    <hyperlink ref="N54" r:id="rId46" display="https://bowling.lexerbowling.com/bowlingdemeyrin/ligueinternationale2023-2024-27/pl069.htm" xr:uid="{0464157C-6826-4DCD-B5A0-A7E4CAA3222A}"/>
    <hyperlink ref="N17" r:id="rId47" display="https://bowling.lexerbowling.com/bowlingdemeyrin/ligueinternationale2023-2024-27/pl01E.htm" xr:uid="{C94D8BCC-5BA9-4962-ADA4-AD3225A25E22}"/>
    <hyperlink ref="N47" r:id="rId48" display="https://bowling.lexerbowling.com/bowlingdemeyrin/ligueinternationale2023-2024-27/pl08D.htm" xr:uid="{84AB1664-D0A0-4615-A8DA-843576194232}"/>
    <hyperlink ref="N43" r:id="rId49" display="https://bowling.lexerbowling.com/bowlingdemeyrin/ligueinternationale2023-2024-27/pl04F.htm" xr:uid="{5A9BF74D-C47B-4E6F-B29D-BC73A46ABF50}"/>
    <hyperlink ref="N39" r:id="rId50" display="https://bowling.lexerbowling.com/bowlingdemeyrin/ligueinternationale2023-2024-27/pl007.htm" xr:uid="{56411E1F-9246-4CB5-A5A2-B05EC24BDF18}"/>
    <hyperlink ref="N21" r:id="rId51" display="https://bowling.lexerbowling.com/bowlingdemeyrin/ligueinternationale2023-2024-27/pl024.htm" xr:uid="{565C50A3-2D58-4863-A66E-26B5A2A17EB0}"/>
    <hyperlink ref="N35" r:id="rId52" display="https://bowling.lexerbowling.com/bowlingdemeyrin/ligueinternationale2023-2024-27/pl047.htm" xr:uid="{669FF71F-9249-4308-BDFD-95E558A8A029}"/>
    <hyperlink ref="N5" r:id="rId53" display="https://bowling.lexerbowling.com/bowlingdemeyrin/ligueinternationale2023-2024-27/pl00C.htm" xr:uid="{4303C2FF-6CC2-4A66-B5D0-4CC74A2EAA2C}"/>
    <hyperlink ref="N25" r:id="rId54" display="https://bowling.lexerbowling.com/bowlingdemeyrin/ligueinternationale2023-2024-27/pl02C.htm" xr:uid="{F200F499-CB8F-4053-B19B-3A812BE44F3E}"/>
    <hyperlink ref="N28" r:id="rId55" display="https://bowling.lexerbowling.com/bowlingdemeyrin/ligueinternationale2023-2024-27/pl030.htm" xr:uid="{15FF285F-A6C5-4C1C-8727-A6976D8A3367}"/>
    <hyperlink ref="N50" r:id="rId56" display="https://bowling.lexerbowling.com/bowlingdemeyrin/ligueinternationale2023-2024-27/pl061.htm" xr:uid="{2D58D678-4BFF-4F86-A727-E3DBBEF1AC09}"/>
    <hyperlink ref="N51" r:id="rId57" display="https://bowling.lexerbowling.com/bowlingdemeyrin/ligueinternationale2023-2024-27/pl062.htm" xr:uid="{A454E63C-E1ED-44E6-A66E-ED0599486D75}"/>
    <hyperlink ref="N16" r:id="rId58" display="https://bowling.lexerbowling.com/bowlingdemeyrin/ligueinternationale2023-2024-27/pl091.htm" xr:uid="{72839C81-147A-4EF9-8229-0D64DA9DD8A7}"/>
    <hyperlink ref="N18" r:id="rId59" display="https://bowling.lexerbowling.com/bowlingdemeyrin/ligueinternationale2023-2024-27/pl074.htm" xr:uid="{79268ED4-8CF4-4873-A3C9-47874DB508DE}"/>
    <hyperlink ref="N12" r:id="rId60" display="https://bowling.lexerbowling.com/bowlingdemeyrin/ligueinternationale2023-2024-27/pl07C.htm" xr:uid="{84920363-E4D6-405C-93BD-21C7ACF1CC24}"/>
    <hyperlink ref="N24" r:id="rId61" display="https://bowling.lexerbowling.com/bowlingdemeyrin/ligueinternationale2023-2024-27/pl077.htm" xr:uid="{E87BC598-543D-4750-8938-0EE5F0BE2C07}"/>
    <hyperlink ref="N19" r:id="rId62" display="https://bowling.lexerbowling.com/bowlingdemeyrin/ligueinternationale2023-2024-27/pl021.htm" xr:uid="{1E70A587-046E-4CEF-84F3-EA8249D91404}"/>
    <hyperlink ref="N14" r:id="rId63" display="https://bowling.lexerbowling.com/bowlingdemeyrin/ligueinternationale2023-2024-27/pl019.htm" xr:uid="{B730A53F-3283-47DB-A1DA-106D5C374497}"/>
    <hyperlink ref="N45" r:id="rId64" display="https://bowling.lexerbowling.com/bowlingdemeyrin/ligueinternationale2023-2024-27/pl054.htm" xr:uid="{59A01D0A-1681-44B3-B90D-258AB8452F8F}"/>
    <hyperlink ref="N7" r:id="rId65" display="https://bowling.lexerbowling.com/bowlingdemeyrin/ligueinternationale2023-2024-27/pl010.htm" xr:uid="{35316484-029E-4109-9CBC-84F40A92D89F}"/>
    <hyperlink ref="N37" r:id="rId66" display="https://bowling.lexerbowling.com/bowlingdemeyrin/ligueinternationale2023-2024-27/pl049.htm" xr:uid="{65437104-5523-4F22-9A90-9DBD5E144324}"/>
    <hyperlink ref="N10" r:id="rId67" display="https://bowling.lexerbowling.com/bowlingdemeyrin/ligueinternationale2023-2024-27/pl070.htm" xr:uid="{8C4F9502-7065-41BF-8A14-E401715B13E2}"/>
    <hyperlink ref="N27" r:id="rId68" display="https://bowling.lexerbowling.com/bowlingdemeyrin/ligueinternationale2023-2024-27/pl02E.htm" xr:uid="{94E9C4C3-2121-41CE-8BA6-3D5E9295141F}"/>
    <hyperlink ref="N46" r:id="rId69" display="https://bowling.lexerbowling.com/bowlingdemeyrin/ligueinternationale2023-2024-27/pl071.htm" xr:uid="{F4E0B14C-9E11-4E66-9C25-B8458803D980}"/>
    <hyperlink ref="N32" r:id="rId70" display="https://bowling.lexerbowling.com/bowlingdemeyrin/ligueinternationale2023-2024-27/pl03B.htm" xr:uid="{597AA986-E577-4913-BA7E-8F2F1E137E62}"/>
    <hyperlink ref="N33" r:id="rId71" display="https://bowling.lexerbowling.com/bowlingdemeyrin/ligueinternationale2023-2024-27/pl03E.htm" xr:uid="{565ED9EE-826E-4BB3-A2F0-A067834E2121}"/>
    <hyperlink ref="N48" r:id="rId72" display="https://bowling.lexerbowling.com/bowlingdemeyrin/ligueinternationale2023-2024-27/pl05D.htm" xr:uid="{312CDAF7-58CF-4DAE-93FF-209673DF0184}"/>
    <hyperlink ref="N26" r:id="rId73" display="https://bowling.lexerbowling.com/bowlingdemeyrin/ligueinternationale2023-2024-27/pl06E.htm" xr:uid="{4E54C445-AB48-4C55-9A5D-36FEFB2CD023}"/>
    <hyperlink ref="N42" r:id="rId74" display="https://bowling.lexerbowling.com/bowlingdemeyrin/ligueinternationale2023-2024-27/pl094.htm" xr:uid="{7B7E2B5D-2375-4323-A538-8C220F6519E5}"/>
    <hyperlink ref="N15" r:id="rId75" display="https://bowling.lexerbowling.com/bowlingdemeyrin/ligueinternationale2023-2024-27/pl01A.htm" xr:uid="{AC1BBDAA-235C-48FE-A43D-772D871148B0}"/>
    <hyperlink ref="N49" r:id="rId76" display="https://bowling.lexerbowling.com/bowlingdemeyrin/ligueinternationale2023-2024-27/pl072.htm" xr:uid="{E2942873-C7F8-4020-848E-C0982F36B8EA}"/>
    <hyperlink ref="N11" r:id="rId77" display="https://bowling.lexerbowling.com/bowlingdemeyrin/ligueinternationale2023-2024-27/pl090.htm" xr:uid="{A7D92E82-3A80-4242-89BF-373E7DADAD5F}"/>
    <hyperlink ref="N20" r:id="rId78" display="https://bowling.lexerbowling.com/bowlingdemeyrin/ligueinternationale2023-2024-27/pl022.htm" xr:uid="{00826AE6-DEDF-4448-8D5A-032B23C3D1B6}"/>
    <hyperlink ref="N41" r:id="rId79" display="https://bowling.lexerbowling.com/bowlingdemeyrin/ligueinternationale2023-2024-27/pl009.htm" xr:uid="{03198636-9EE2-49C2-B9FA-F7D55A548A80}"/>
    <hyperlink ref="N52" r:id="rId80" display="https://bowling.lexerbowling.com/bowlingdemeyrin/ligueinternationale2023-2024-27/pl063.htm" xr:uid="{D2B3C779-89D2-4A11-87DE-DF1975B77295}"/>
    <hyperlink ref="N4" r:id="rId81" display="https://bowling.lexerbowling.com/bowlingdemeyrin/ligueinternationale2023-2024-27/pl00B.htm" xr:uid="{5928700F-9728-4CD4-8CF1-08ACF6A52185}"/>
    <hyperlink ref="N34" r:id="rId82" display="https://bowling.lexerbowling.com/bowlingdemeyrin/ligueinternationale2023-2024-27/pl03F.htm" xr:uid="{A193E0E2-AFC3-4994-BA6C-4745E6138FE9}"/>
    <hyperlink ref="N30" r:id="rId83" display="https://bowling.lexerbowling.com/bowlingdemeyrin/ligueinternationale2023-2024-27/pl039.htm" xr:uid="{656DF501-FECE-4463-835B-928CC519866B}"/>
    <hyperlink ref="B7" r:id="rId84" display="https://bowling.lexerbowling.com/bowlingdemeyrin/ligueinternationale2023-2024-27/pl010.htm" xr:uid="{EA5BE8CB-C07B-4166-9EAF-EFFC44D8DA66}"/>
    <hyperlink ref="B42" r:id="rId85" display="https://bowling.lexerbowling.com/bowlingdemeyrin/ligueinternationale2023-2024-27/pl094.htm" xr:uid="{FAFE651F-C6B3-4F02-829C-A0ECF89F8682}"/>
    <hyperlink ref="B49" r:id="rId86" display="https://bowling.lexerbowling.com/bowlingdemeyrin/ligueinternationale2023-2024-27/pl072.htm" xr:uid="{074387E5-C027-424D-8B3C-915BB14B9B28}"/>
    <hyperlink ref="N23" r:id="rId87" display="https://bowling.lexerbowling.com/bowlingdemeyrin/ligueinternationale2023-2024-27/pl028.htm" xr:uid="{BA95E043-4C3C-4EB8-BBCB-4C6FF443B05F}"/>
    <hyperlink ref="B23" r:id="rId88" display="https://bowling.lexerbowling.com/bowlingdemeyrin/ligueinternationale2023-2024-27/pl028.htm" xr:uid="{0AC664C4-803D-4566-AB20-71EE8E5E3F41}"/>
    <hyperlink ref="N40" r:id="rId89" display="https://bowling.lexerbowling.com/bowlingdemeyrin/ligueinternationale2023-2024-27/pl08F.htm" xr:uid="{BD5D4030-B124-4B88-B84E-FF91E584362A}"/>
    <hyperlink ref="B40" r:id="rId90" display="https://bowling.lexerbowling.com/bowlingdemeyrin/ligueinternationale2023-2024-27/pl08F.htm" xr:uid="{FCC14D1A-2855-46AE-866F-DAB70B3C4D2F}"/>
    <hyperlink ref="N29" r:id="rId91" display="https://bowling.lexerbowling.com/bowlingdemeyrin/ligueinternationale2023-2024-27/pl031.htm" xr:uid="{BD01C98C-CAD3-4EB7-B8F5-23603C79B65A}"/>
    <hyperlink ref="B29" r:id="rId92" display="https://bowling.lexerbowling.com/bowlingdemeyrin/ligueinternationale2023-2024-27/pl031.htm" xr:uid="{4884657E-409D-4303-808B-6B9495141FF9}"/>
    <hyperlink ref="N6" r:id="rId93" display="https://bowling.lexerbowling.com/bowlingdemeyrin/ligueinternationale2023-2024-27/pl07A.htm" xr:uid="{C589B8DF-4D38-4DD5-8B02-EFA0EFA9EE3C}"/>
    <hyperlink ref="B6" r:id="rId94" display="https://bowling.lexerbowling.com/bowlingdemeyrin/ligueinternationale2023-2024-27/pl07A.htm" xr:uid="{94D646CA-650C-43F0-8185-BE5B24BE4B95}"/>
    <hyperlink ref="H8" r:id="rId95" display="https://bowling.lexerbowling.com/bowlingdemeyrin/ligueinternationale2023-2024-27/pl011.htm" xr:uid="{21E5AF83-B97A-4EA4-88B9-AEFD747E66E2}"/>
    <hyperlink ref="H31" r:id="rId96" display="https://bowling.lexerbowling.com/bowlingdemeyrin/ligueinternationale2023-2024-27/pl03A.htm" xr:uid="{6D6F706E-D612-44AA-8823-4CCD6FD7EEED}"/>
    <hyperlink ref="H22" r:id="rId97" display="https://bowling.lexerbowling.com/bowlingdemeyrin/ligueinternationale2023-2024-27/pl06F.htm" xr:uid="{0F7CAB5A-FCEC-4448-A9A5-5FE74420311F}"/>
    <hyperlink ref="H13" r:id="rId98" display="https://bowling.lexerbowling.com/bowlingdemeyrin/ligueinternationale2023-2024-27/pl018.htm" xr:uid="{48062E01-BAF6-4DBC-9045-B37D7E0E4EEC}"/>
    <hyperlink ref="H36" r:id="rId99" display="https://bowling.lexerbowling.com/bowlingdemeyrin/ligueinternationale2023-2024-27/pl048.htm" xr:uid="{8D3288CE-3FE7-458E-9EA4-AE8F838BC120}"/>
    <hyperlink ref="H54" r:id="rId100" display="https://bowling.lexerbowling.com/bowlingdemeyrin/ligueinternationale2023-2024-27/pl069.htm" xr:uid="{C049C7C4-98CA-4D42-A38E-7053C2A3C16F}"/>
    <hyperlink ref="H17" r:id="rId101" display="https://bowling.lexerbowling.com/bowlingdemeyrin/ligueinternationale2023-2024-27/pl01E.htm" xr:uid="{38436475-EA24-4CB7-BD91-235B720B681D}"/>
    <hyperlink ref="H47" r:id="rId102" display="https://bowling.lexerbowling.com/bowlingdemeyrin/ligueinternationale2023-2024-27/pl08D.htm" xr:uid="{918D9885-D3AD-4E80-A651-C3372D192F53}"/>
    <hyperlink ref="H43" r:id="rId103" display="https://bowling.lexerbowling.com/bowlingdemeyrin/ligueinternationale2023-2024-27/pl04F.htm" xr:uid="{68A2F8CB-0AE6-496C-96B9-6C48E1CBACFE}"/>
    <hyperlink ref="H39" r:id="rId104" display="https://bowling.lexerbowling.com/bowlingdemeyrin/ligueinternationale2023-2024-27/pl007.htm" xr:uid="{30E65756-CAC8-4A92-A629-8557B1E0416A}"/>
    <hyperlink ref="H21" r:id="rId105" display="https://bowling.lexerbowling.com/bowlingdemeyrin/ligueinternationale2023-2024-27/pl024.htm" xr:uid="{D1296A69-F4B5-420F-99F9-BEB3F0BCA141}"/>
    <hyperlink ref="H35" r:id="rId106" display="https://bowling.lexerbowling.com/bowlingdemeyrin/ligueinternationale2023-2024-27/pl047.htm" xr:uid="{95E4750E-AC31-49DD-B635-CE7E33ACE652}"/>
    <hyperlink ref="H5" r:id="rId107" display="https://bowling.lexerbowling.com/bowlingdemeyrin/ligueinternationale2023-2024-27/pl00C.htm" xr:uid="{3D267C81-44AE-4D75-8FB0-E6B82D9DFAA6}"/>
    <hyperlink ref="H25" r:id="rId108" display="https://bowling.lexerbowling.com/bowlingdemeyrin/ligueinternationale2023-2024-27/pl02C.htm" xr:uid="{EE9B599D-1768-47FD-BEA2-FE87C03582D5}"/>
    <hyperlink ref="H28" r:id="rId109" display="https://bowling.lexerbowling.com/bowlingdemeyrin/ligueinternationale2023-2024-27/pl030.htm" xr:uid="{CC81CBF0-2763-4B76-8E1F-D39C83EB573C}"/>
    <hyperlink ref="H50" r:id="rId110" display="https://bowling.lexerbowling.com/bowlingdemeyrin/ligueinternationale2023-2024-27/pl061.htm" xr:uid="{86CFA03E-1F01-4A01-866D-E43E19CD3238}"/>
    <hyperlink ref="H51" r:id="rId111" display="https://bowling.lexerbowling.com/bowlingdemeyrin/ligueinternationale2023-2024-27/pl062.htm" xr:uid="{4AA54CE1-28A1-4B43-A28C-14657E805AC1}"/>
    <hyperlink ref="H16" r:id="rId112" display="https://bowling.lexerbowling.com/bowlingdemeyrin/ligueinternationale2023-2024-27/pl091.htm" xr:uid="{56552A5B-6DCF-4260-8EF7-40CABBAFBFC5}"/>
    <hyperlink ref="H18" r:id="rId113" display="https://bowling.lexerbowling.com/bowlingdemeyrin/ligueinternationale2023-2024-27/pl074.htm" xr:uid="{34F67FA0-3198-45C5-A566-8CE320AC5CF5}"/>
    <hyperlink ref="H12" r:id="rId114" display="https://bowling.lexerbowling.com/bowlingdemeyrin/ligueinternationale2023-2024-27/pl07C.htm" xr:uid="{34695C29-1295-4553-949A-25517064C65D}"/>
    <hyperlink ref="H24" r:id="rId115" display="https://bowling.lexerbowling.com/bowlingdemeyrin/ligueinternationale2023-2024-27/pl077.htm" xr:uid="{918C58C1-9560-42BB-B242-DDB9574CB30B}"/>
    <hyperlink ref="H19" r:id="rId116" display="https://bowling.lexerbowling.com/bowlingdemeyrin/ligueinternationale2023-2024-27/pl021.htm" xr:uid="{33B5EFF1-4D02-4319-A1A7-BEE9CE3CBF92}"/>
    <hyperlink ref="H14" r:id="rId117" display="https://bowling.lexerbowling.com/bowlingdemeyrin/ligueinternationale2023-2024-27/pl019.htm" xr:uid="{18D13BCC-5950-4E96-8A49-D56C0C36A6F0}"/>
    <hyperlink ref="H45" r:id="rId118" display="https://bowling.lexerbowling.com/bowlingdemeyrin/ligueinternationale2023-2024-27/pl054.htm" xr:uid="{BCF4CD89-7492-4620-9A3C-BE3E8B8D99FF}"/>
    <hyperlink ref="H7" r:id="rId119" display="https://bowling.lexerbowling.com/bowlingdemeyrin/ligueinternationale2023-2024-27/pl010.htm" xr:uid="{87508138-62E9-4946-86A3-E146B6E67696}"/>
    <hyperlink ref="H37" r:id="rId120" display="https://bowling.lexerbowling.com/bowlingdemeyrin/ligueinternationale2023-2024-27/pl049.htm" xr:uid="{97621CA5-30D0-4DD6-8908-34B174B816CA}"/>
    <hyperlink ref="H10" r:id="rId121" display="https://bowling.lexerbowling.com/bowlingdemeyrin/ligueinternationale2023-2024-27/pl070.htm" xr:uid="{0A86BA16-D84F-4FFB-928C-EFC3EB0D90E7}"/>
    <hyperlink ref="H27" r:id="rId122" display="https://bowling.lexerbowling.com/bowlingdemeyrin/ligueinternationale2023-2024-27/pl02E.htm" xr:uid="{D709881C-41D0-4BD0-8551-4DB05997E165}"/>
    <hyperlink ref="H46" r:id="rId123" display="https://bowling.lexerbowling.com/bowlingdemeyrin/ligueinternationale2023-2024-27/pl071.htm" xr:uid="{91A6BF31-04E6-4675-A6A3-F0C27C622972}"/>
    <hyperlink ref="H32" r:id="rId124" display="https://bowling.lexerbowling.com/bowlingdemeyrin/ligueinternationale2023-2024-27/pl03B.htm" xr:uid="{98702D5C-2275-4E05-83FF-849DA30A2C90}"/>
    <hyperlink ref="H33" r:id="rId125" display="https://bowling.lexerbowling.com/bowlingdemeyrin/ligueinternationale2023-2024-27/pl03E.htm" xr:uid="{F21DF000-FC08-46AE-B7A1-08E0F2041768}"/>
    <hyperlink ref="H48" r:id="rId126" display="https://bowling.lexerbowling.com/bowlingdemeyrin/ligueinternationale2023-2024-27/pl05D.htm" xr:uid="{BCB3D261-DC9F-4D5B-B7F1-86AE4BFAB9D9}"/>
    <hyperlink ref="H26" r:id="rId127" display="https://bowling.lexerbowling.com/bowlingdemeyrin/ligueinternationale2023-2024-27/pl06E.htm" xr:uid="{B4CF377F-1F54-4736-A638-F1248B9CCAF1}"/>
    <hyperlink ref="H42" r:id="rId128" display="https://bowling.lexerbowling.com/bowlingdemeyrin/ligueinternationale2023-2024-27/pl094.htm" xr:uid="{F7695FF3-5037-4D84-A36F-EDE76D1B385A}"/>
    <hyperlink ref="H15" r:id="rId129" display="https://bowling.lexerbowling.com/bowlingdemeyrin/ligueinternationale2023-2024-27/pl01A.htm" xr:uid="{86259220-A745-42B0-9CB3-34AA66A3C016}"/>
    <hyperlink ref="H49" r:id="rId130" display="https://bowling.lexerbowling.com/bowlingdemeyrin/ligueinternationale2023-2024-27/pl072.htm" xr:uid="{CA643AF2-8479-4694-BAE3-9CB5C3063945}"/>
    <hyperlink ref="H11" r:id="rId131" display="https://bowling.lexerbowling.com/bowlingdemeyrin/ligueinternationale2023-2024-27/pl090.htm" xr:uid="{CDC96F63-A78B-46F5-A5AE-1A08FD664CC9}"/>
    <hyperlink ref="H20" r:id="rId132" display="https://bowling.lexerbowling.com/bowlingdemeyrin/ligueinternationale2023-2024-27/pl022.htm" xr:uid="{71811526-B050-40C0-9C77-4125D65665E6}"/>
    <hyperlink ref="H41" r:id="rId133" display="https://bowling.lexerbowling.com/bowlingdemeyrin/ligueinternationale2023-2024-27/pl009.htm" xr:uid="{C941E383-5689-44A7-8F59-73764A844F92}"/>
    <hyperlink ref="H52" r:id="rId134" display="https://bowling.lexerbowling.com/bowlingdemeyrin/ligueinternationale2023-2024-27/pl063.htm" xr:uid="{D3145FCA-DEA5-4A1B-8A5A-0131F86CA1E7}"/>
    <hyperlink ref="H4" r:id="rId135" display="https://bowling.lexerbowling.com/bowlingdemeyrin/ligueinternationale2023-2024-27/pl00B.htm" xr:uid="{9C140370-CC1D-41F7-BB05-17031DD439EB}"/>
    <hyperlink ref="H34" r:id="rId136" display="https://bowling.lexerbowling.com/bowlingdemeyrin/ligueinternationale2023-2024-27/pl03F.htm" xr:uid="{55B9E41F-DF02-4807-BA2A-7B8EA99CAF8A}"/>
    <hyperlink ref="H30" r:id="rId137" display="https://bowling.lexerbowling.com/bowlingdemeyrin/ligueinternationale2023-2024-27/pl039.htm" xr:uid="{8CAA0408-0813-4E8A-A03A-5109BC3ED580}"/>
    <hyperlink ref="H23" r:id="rId138" display="https://bowling.lexerbowling.com/bowlingdemeyrin/ligueinternationale2023-2024-27/pl028.htm" xr:uid="{9B7A8450-CDA7-478F-8353-25E1AD51E16D}"/>
    <hyperlink ref="H40" r:id="rId139" display="https://bowling.lexerbowling.com/bowlingdemeyrin/ligueinternationale2023-2024-27/pl08F.htm" xr:uid="{001D75ED-1416-481E-B1BF-7D96F79C3E82}"/>
    <hyperlink ref="H29" r:id="rId140" display="https://bowling.lexerbowling.com/bowlingdemeyrin/ligueinternationale2023-2024-27/pl031.htm" xr:uid="{8B3B5B6F-06A0-4C4B-BBF5-C25072E8B208}"/>
    <hyperlink ref="H6" r:id="rId141" display="https://bowling.lexerbowling.com/bowlingdemeyrin/ligueinternationale2023-2024-27/pl07A.htm" xr:uid="{0021850C-3E67-43FF-8247-FADD315860C8}"/>
    <hyperlink ref="N9" r:id="rId142" display="https://bowling.lexerbowling.com/bowlingdemeyrin/ligueinternationale2023-2024-27/pl012.htm" xr:uid="{81C7A547-23EF-418E-AD30-60A97EBD8EE9}"/>
    <hyperlink ref="H9" r:id="rId143" display="https://bowling.lexerbowling.com/bowlingdemeyrin/ligueinternationale2023-2024-27/pl012.htm" xr:uid="{1F2CCAEA-7EEA-40F2-94B8-C1A6A6BC925F}"/>
    <hyperlink ref="B9" r:id="rId144" display="https://bowling.lexerbowling.com/bowlingdemeyrin/ligueinternationale2023-2024-27/pl012.htm" xr:uid="{5C7B9DE5-432F-4738-ADA1-33E8F0C634C7}"/>
    <hyperlink ref="N38" r:id="rId145" display="https://bowling.lexerbowling.com/bowlingdemeyrin/ligueinternationale2023-2024-27/pl095.htm" xr:uid="{A3CDD275-0C74-40AA-9E59-C026FEB9B4F0}"/>
    <hyperlink ref="H38" r:id="rId146" display="https://bowling.lexerbowling.com/bowlingdemeyrin/ligueinternationale2023-2024-27/pl095.htm" xr:uid="{4CA7AA7C-FADD-42D1-B156-99DFAE82558A}"/>
    <hyperlink ref="B38" r:id="rId147" display="https://bowling.lexerbowling.com/bowlingdemeyrin/ligueinternationale2023-2024-27/pl095.htm" xr:uid="{ED63AE96-2EB0-46CC-8F59-79A129C97F0E}"/>
    <hyperlink ref="N53" r:id="rId148" display="https://bowling.lexerbowling.com/bowlingdemeyrin/ligueinternationale2023-2024-27/pl093.htm" xr:uid="{D5BF600E-CF3F-45D4-B0E7-29081058051C}"/>
    <hyperlink ref="H53" r:id="rId149" display="https://bowling.lexerbowling.com/bowlingdemeyrin/ligueinternationale2023-2024-27/pl063.htm" xr:uid="{54627C01-BF67-4217-8D6E-5315293CC289}"/>
    <hyperlink ref="B53" r:id="rId150" display="https://bowling.lexerbowling.com/bowlingdemeyrin/ligueinternationale2023-2024-27/pl063.htm" xr:uid="{0D96E3E6-6CE6-4C56-A5CD-5B4DA60ADC80}"/>
    <hyperlink ref="AE8" r:id="rId151" display="https://bowling.lexerbowling.com/bowlingdemeyrin/ligueinternationale2023-2024-27/pl011.htm" xr:uid="{A39C02D1-7437-4D0B-9521-1764785C4E12}"/>
    <hyperlink ref="AE31" r:id="rId152" display="https://bowling.lexerbowling.com/bowlingdemeyrin/ligueinternationale2023-2024-27/pl03A.htm" xr:uid="{066FDAF4-9A3A-43A9-87B6-ED8EE019B216}"/>
    <hyperlink ref="AE22" r:id="rId153" display="https://bowling.lexerbowling.com/bowlingdemeyrin/ligueinternationale2023-2024-27/pl06F.htm" xr:uid="{501AE47B-D931-4D40-A67F-350D02D91EC6}"/>
    <hyperlink ref="AE13" r:id="rId154" display="https://bowling.lexerbowling.com/bowlingdemeyrin/ligueinternationale2023-2024-27/pl018.htm" xr:uid="{F77102EF-651C-438C-8C09-04299006BD69}"/>
    <hyperlink ref="AE36" r:id="rId155" display="https://bowling.lexerbowling.com/bowlingdemeyrin/ligueinternationale2023-2024-27/pl048.htm" xr:uid="{17B2B8A8-5F84-4FB3-A4E7-C4EDCC56C341}"/>
    <hyperlink ref="AE54" r:id="rId156" display="https://bowling.lexerbowling.com/bowlingdemeyrin/ligueinternationale2023-2024-27/pl069.htm" xr:uid="{EDE3E406-6403-4566-9805-516FCA663812}"/>
    <hyperlink ref="AE17" r:id="rId157" display="https://bowling.lexerbowling.com/bowlingdemeyrin/ligueinternationale2023-2024-27/pl01E.htm" xr:uid="{76AB5FD2-9E87-413E-B192-C0F4EA4A9E46}"/>
    <hyperlink ref="AE47" r:id="rId158" display="https://bowling.lexerbowling.com/bowlingdemeyrin/ligueinternationale2023-2024-27/pl08D.htm" xr:uid="{18F126F9-5363-4379-A622-89CBCE809170}"/>
    <hyperlink ref="AE43" r:id="rId159" display="https://bowling.lexerbowling.com/bowlingdemeyrin/ligueinternationale2023-2024-27/pl04F.htm" xr:uid="{4433F5DB-C2E3-497C-BF0F-4F8C8FE2198B}"/>
    <hyperlink ref="AE39" r:id="rId160" display="https://bowling.lexerbowling.com/bowlingdemeyrin/ligueinternationale2023-2024-27/pl007.htm" xr:uid="{DD126306-70F7-4354-B00E-84216EAB3EA4}"/>
    <hyperlink ref="AE21" r:id="rId161" display="https://bowling.lexerbowling.com/bowlingdemeyrin/ligueinternationale2023-2024-27/pl024.htm" xr:uid="{24B9B4CE-D35F-4E9E-8814-572CBDC428BB}"/>
    <hyperlink ref="AE35" r:id="rId162" display="https://bowling.lexerbowling.com/bowlingdemeyrin/ligueinternationale2023-2024-27/pl047.htm" xr:uid="{0DD2EA2E-A0D0-4FDA-BC85-39BCA5AB1B6D}"/>
    <hyperlink ref="AE5" r:id="rId163" display="https://bowling.lexerbowling.com/bowlingdemeyrin/ligueinternationale2023-2024-27/pl00C.htm" xr:uid="{E4B3CE75-1A74-4216-B0D8-C839B7A78FC7}"/>
    <hyperlink ref="AE25" r:id="rId164" display="https://bowling.lexerbowling.com/bowlingdemeyrin/ligueinternationale2023-2024-27/pl02C.htm" xr:uid="{75D2307E-9B51-411B-9708-A24ADD45F532}"/>
    <hyperlink ref="AE28" r:id="rId165" display="https://bowling.lexerbowling.com/bowlingdemeyrin/ligueinternationale2023-2024-27/pl030.htm" xr:uid="{99A8DB21-2D7B-4C55-9C96-D911C45DD28A}"/>
    <hyperlink ref="AE50" r:id="rId166" display="https://bowling.lexerbowling.com/bowlingdemeyrin/ligueinternationale2023-2024-27/pl061.htm" xr:uid="{C8F5EFF2-8643-4D09-9664-678FCC6CA464}"/>
    <hyperlink ref="AE51" r:id="rId167" display="https://bowling.lexerbowling.com/bowlingdemeyrin/ligueinternationale2023-2024-27/pl062.htm" xr:uid="{3976D32E-B252-4B5C-B55C-F71C52F03DEC}"/>
    <hyperlink ref="AE16" r:id="rId168" display="https://bowling.lexerbowling.com/bowlingdemeyrin/ligueinternationale2023-2024-27/pl091.htm" xr:uid="{3B974691-25C6-4A2E-9811-15EC63C49FC8}"/>
    <hyperlink ref="AE18" r:id="rId169" display="https://bowling.lexerbowling.com/bowlingdemeyrin/ligueinternationale2023-2024-27/pl074.htm" xr:uid="{EC39E20C-FBD9-4807-A4E2-C71F22A258D2}"/>
    <hyperlink ref="AE12" r:id="rId170" display="https://bowling.lexerbowling.com/bowlingdemeyrin/ligueinternationale2023-2024-27/pl07C.htm" xr:uid="{34209426-1312-4D41-9B64-06DBA4DD76F5}"/>
    <hyperlink ref="AE24" r:id="rId171" display="https://bowling.lexerbowling.com/bowlingdemeyrin/ligueinternationale2023-2024-27/pl077.htm" xr:uid="{D809BB12-1971-49A1-BA2C-25A1BB498995}"/>
    <hyperlink ref="AE19" r:id="rId172" display="https://bowling.lexerbowling.com/bowlingdemeyrin/ligueinternationale2023-2024-27/pl021.htm" xr:uid="{9BD34BE5-D791-4025-8A60-4490FC2E5FBD}"/>
    <hyperlink ref="AE14" r:id="rId173" display="https://bowling.lexerbowling.com/bowlingdemeyrin/ligueinternationale2023-2024-27/pl019.htm" xr:uid="{4E9D5BED-D331-4C4E-AD9B-2A3DB803D96D}"/>
    <hyperlink ref="AE45" r:id="rId174" display="https://bowling.lexerbowling.com/bowlingdemeyrin/ligueinternationale2023-2024-27/pl054.htm" xr:uid="{F68377FA-5152-49A4-8D59-9E0CC7047CFA}"/>
    <hyperlink ref="AE7" r:id="rId175" display="https://bowling.lexerbowling.com/bowlingdemeyrin/ligueinternationale2023-2024-27/pl010.htm" xr:uid="{840F0F76-1A5B-4028-8E8D-F06F475DE9F1}"/>
    <hyperlink ref="AE37" r:id="rId176" display="https://bowling.lexerbowling.com/bowlingdemeyrin/ligueinternationale2023-2024-27/pl049.htm" xr:uid="{F1D619D9-12F6-45CE-A98E-28F09FA43C2C}"/>
    <hyperlink ref="AE10" r:id="rId177" display="https://bowling.lexerbowling.com/bowlingdemeyrin/ligueinternationale2023-2024-27/pl070.htm" xr:uid="{91A8D475-5842-41F9-9A9E-2954C1733C2C}"/>
    <hyperlink ref="AE27" r:id="rId178" display="https://bowling.lexerbowling.com/bowlingdemeyrin/ligueinternationale2023-2024-27/pl02E.htm" xr:uid="{E07D5A68-B85F-4280-A367-839C69F2F621}"/>
    <hyperlink ref="AE46" r:id="rId179" display="https://bowling.lexerbowling.com/bowlingdemeyrin/ligueinternationale2023-2024-27/pl071.htm" xr:uid="{B1C05BAD-FCD6-4654-8DBD-12909DD50979}"/>
    <hyperlink ref="AE32" r:id="rId180" display="https://bowling.lexerbowling.com/bowlingdemeyrin/ligueinternationale2023-2024-27/pl03B.htm" xr:uid="{5E24F0C2-0F28-4119-81D1-B6F904FEFFB6}"/>
    <hyperlink ref="AE33" r:id="rId181" display="https://bowling.lexerbowling.com/bowlingdemeyrin/ligueinternationale2023-2024-27/pl03E.htm" xr:uid="{FEE51790-BF3B-40EA-84A3-B34D66938262}"/>
    <hyperlink ref="AE48" r:id="rId182" display="https://bowling.lexerbowling.com/bowlingdemeyrin/ligueinternationale2023-2024-27/pl05D.htm" xr:uid="{19C7A14F-09EB-47E2-8972-C9E39D9131B9}"/>
    <hyperlink ref="AE26" r:id="rId183" display="https://bowling.lexerbowling.com/bowlingdemeyrin/ligueinternationale2023-2024-27/pl06E.htm" xr:uid="{AAEF826E-62A9-4741-A831-1BE84BD429AD}"/>
    <hyperlink ref="AE42" r:id="rId184" display="https://bowling.lexerbowling.com/bowlingdemeyrin/ligueinternationale2023-2024-27/pl094.htm" xr:uid="{B9C8E5E5-A441-402E-9BCA-78867A9960C1}"/>
    <hyperlink ref="AE15" r:id="rId185" display="https://bowling.lexerbowling.com/bowlingdemeyrin/ligueinternationale2023-2024-27/pl01A.htm" xr:uid="{502B67B1-76C6-4C90-822C-F62BE884355F}"/>
    <hyperlink ref="AE49" r:id="rId186" display="https://bowling.lexerbowling.com/bowlingdemeyrin/ligueinternationale2023-2024-27/pl072.htm" xr:uid="{B05870ED-6927-40BC-92C4-9B81562A998B}"/>
    <hyperlink ref="AE11" r:id="rId187" display="https://bowling.lexerbowling.com/bowlingdemeyrin/ligueinternationale2023-2024-27/pl090.htm" xr:uid="{09296774-9EB9-46C2-BFFF-35578ED3F639}"/>
    <hyperlink ref="AE20" r:id="rId188" display="https://bowling.lexerbowling.com/bowlingdemeyrin/ligueinternationale2023-2024-27/pl022.htm" xr:uid="{F86FFE58-6DF0-4EAD-9B84-C8106B8102EF}"/>
    <hyperlink ref="AE41" r:id="rId189" display="https://bowling.lexerbowling.com/bowlingdemeyrin/ligueinternationale2023-2024-27/pl009.htm" xr:uid="{A4251DD5-664A-48F2-B912-74A7A2735F61}"/>
    <hyperlink ref="AE52" r:id="rId190" display="https://bowling.lexerbowling.com/bowlingdemeyrin/ligueinternationale2023-2024-27/pl063.htm" xr:uid="{055C0CAB-E994-414E-A821-9B000A90BF3A}"/>
    <hyperlink ref="AE4" r:id="rId191" display="https://bowling.lexerbowling.com/bowlingdemeyrin/ligueinternationale2023-2024-27/pl00B.htm" xr:uid="{12905AFC-4598-4643-B9A6-2515BE572B02}"/>
    <hyperlink ref="AE34" r:id="rId192" display="https://bowling.lexerbowling.com/bowlingdemeyrin/ligueinternationale2023-2024-27/pl03F.htm" xr:uid="{E31AC69D-BA27-4A62-994E-233340C62DA6}"/>
    <hyperlink ref="AE30" r:id="rId193" display="https://bowling.lexerbowling.com/bowlingdemeyrin/ligueinternationale2023-2024-27/pl039.htm" xr:uid="{8F73561B-3BC9-429A-A239-085DF9803360}"/>
    <hyperlink ref="AE23" r:id="rId194" display="https://bowling.lexerbowling.com/bowlingdemeyrin/ligueinternationale2023-2024-27/pl028.htm" xr:uid="{E5EE7399-7DAA-488F-818F-7D53C73AE342}"/>
    <hyperlink ref="AE40" r:id="rId195" display="https://bowling.lexerbowling.com/bowlingdemeyrin/ligueinternationale2023-2024-27/pl08F.htm" xr:uid="{DE6F093F-E9F3-4180-8933-641A52B1129D}"/>
    <hyperlink ref="AE29" r:id="rId196" display="https://bowling.lexerbowling.com/bowlingdemeyrin/ligueinternationale2023-2024-27/pl031.htm" xr:uid="{3B96D283-2872-48EB-AF32-84CE0AB45355}"/>
    <hyperlink ref="AE6" r:id="rId197" display="https://bowling.lexerbowling.com/bowlingdemeyrin/ligueinternationale2023-2024-27/pl07A.htm" xr:uid="{0187D3DD-3C19-4DE8-AD3D-E7D250D81828}"/>
    <hyperlink ref="AE9" r:id="rId198" display="https://bowling.lexerbowling.com/bowlingdemeyrin/ligueinternationale2023-2024-27/pl012.htm" xr:uid="{74E74E29-D84B-4A01-86FC-35EC6E2C2E4E}"/>
    <hyperlink ref="AE38" r:id="rId199" display="https://bowling.lexerbowling.com/bowlingdemeyrin/ligueinternationale2023-2024-27/pl095.htm" xr:uid="{98AA24E3-F0DB-44F4-87B6-8A42360125B0}"/>
    <hyperlink ref="AE53" r:id="rId200" display="https://bowling.lexerbowling.com/bowlingdemeyrin/ligueinternationale2023-2024-27/pl093.htm" xr:uid="{C4D70316-58FD-4AED-9D6F-20C4BA67098E}"/>
    <hyperlink ref="AK8" r:id="rId201" display="https://bowling.lexerbowling.com/bowlingdemeyrin/ligueinternationale2023-2024-27/pl011.htm" xr:uid="{B58E0F6F-CC4D-47D5-B090-9B1C270B15FE}"/>
    <hyperlink ref="AK31" r:id="rId202" display="https://bowling.lexerbowling.com/bowlingdemeyrin/ligueinternationale2023-2024-27/pl03A.htm" xr:uid="{34F9E1C7-3368-42C3-B83C-BDB4331C7022}"/>
    <hyperlink ref="AK22" r:id="rId203" display="https://bowling.lexerbowling.com/bowlingdemeyrin/ligueinternationale2023-2024-27/pl06F.htm" xr:uid="{21116A78-E948-4580-B5D2-3CA462D38E17}"/>
    <hyperlink ref="AK13" r:id="rId204" display="https://bowling.lexerbowling.com/bowlingdemeyrin/ligueinternationale2023-2024-27/pl018.htm" xr:uid="{C5E837DA-B78B-4960-9A7E-C95037EDD754}"/>
    <hyperlink ref="AK36" r:id="rId205" display="https://bowling.lexerbowling.com/bowlingdemeyrin/ligueinternationale2023-2024-27/pl048.htm" xr:uid="{6A6DA7C2-A82B-45DD-90C3-B4CF3C4F6EF1}"/>
    <hyperlink ref="AK54" r:id="rId206" display="https://bowling.lexerbowling.com/bowlingdemeyrin/ligueinternationale2023-2024-27/pl069.htm" xr:uid="{175D96B3-C8B2-488C-9141-4B4FED4385A7}"/>
    <hyperlink ref="AK17" r:id="rId207" display="https://bowling.lexerbowling.com/bowlingdemeyrin/ligueinternationale2023-2024-27/pl01E.htm" xr:uid="{E406CF8F-DE0C-4BFB-B6FF-9610A4E3BF14}"/>
    <hyperlink ref="AK47" r:id="rId208" display="https://bowling.lexerbowling.com/bowlingdemeyrin/ligueinternationale2023-2024-27/pl08D.htm" xr:uid="{F0A7342D-1457-4128-862D-7F7E5FE0363B}"/>
    <hyperlink ref="AK43" r:id="rId209" display="https://bowling.lexerbowling.com/bowlingdemeyrin/ligueinternationale2023-2024-27/pl04F.htm" xr:uid="{85E24C81-772B-400C-A80D-02CC61565BF9}"/>
    <hyperlink ref="AK39" r:id="rId210" display="https://bowling.lexerbowling.com/bowlingdemeyrin/ligueinternationale2023-2024-27/pl007.htm" xr:uid="{5FAF7815-BFA7-42B0-9001-EAC65F988B81}"/>
    <hyperlink ref="AK21" r:id="rId211" display="https://bowling.lexerbowling.com/bowlingdemeyrin/ligueinternationale2023-2024-27/pl024.htm" xr:uid="{3FF690ED-9A91-4D40-8565-E09B49305944}"/>
    <hyperlink ref="AK35" r:id="rId212" display="https://bowling.lexerbowling.com/bowlingdemeyrin/ligueinternationale2023-2024-27/pl047.htm" xr:uid="{655CFF11-6557-4D45-B361-80FE48D4DED7}"/>
    <hyperlink ref="AK5" r:id="rId213" display="https://bowling.lexerbowling.com/bowlingdemeyrin/ligueinternationale2023-2024-27/pl00C.htm" xr:uid="{78EF75AA-2AB5-477A-80BE-A1022F36BE4D}"/>
    <hyperlink ref="AK25" r:id="rId214" display="https://bowling.lexerbowling.com/bowlingdemeyrin/ligueinternationale2023-2024-27/pl02C.htm" xr:uid="{E36E2CC2-E22E-46F1-B980-7BBE47472ABE}"/>
    <hyperlink ref="AK28" r:id="rId215" display="https://bowling.lexerbowling.com/bowlingdemeyrin/ligueinternationale2023-2024-27/pl030.htm" xr:uid="{22718432-F35D-49DA-8685-3ACDA99F7D65}"/>
    <hyperlink ref="AK50" r:id="rId216" display="https://bowling.lexerbowling.com/bowlingdemeyrin/ligueinternationale2023-2024-27/pl061.htm" xr:uid="{372703AD-5C1A-475B-BF47-76C6EC55CAAD}"/>
    <hyperlink ref="AK51" r:id="rId217" display="https://bowling.lexerbowling.com/bowlingdemeyrin/ligueinternationale2023-2024-27/pl062.htm" xr:uid="{A031F715-CB4E-43BE-BA62-A78AE594F4C4}"/>
    <hyperlink ref="AK16" r:id="rId218" display="https://bowling.lexerbowling.com/bowlingdemeyrin/ligueinternationale2023-2024-27/pl091.htm" xr:uid="{0E84E8A1-CF37-4FD1-99C4-F45E4A0DEBEB}"/>
    <hyperlink ref="AK18" r:id="rId219" display="https://bowling.lexerbowling.com/bowlingdemeyrin/ligueinternationale2023-2024-27/pl074.htm" xr:uid="{AA4EBFBA-746D-4118-906E-FF411477EB90}"/>
    <hyperlink ref="AK12" r:id="rId220" display="https://bowling.lexerbowling.com/bowlingdemeyrin/ligueinternationale2023-2024-27/pl07C.htm" xr:uid="{25D19EE7-A1F1-4F9F-BB42-05B49C25F87B}"/>
    <hyperlink ref="AK24" r:id="rId221" display="https://bowling.lexerbowling.com/bowlingdemeyrin/ligueinternationale2023-2024-27/pl077.htm" xr:uid="{868E87D2-4405-4B79-B216-7FDEDC9F7C9E}"/>
    <hyperlink ref="AK19" r:id="rId222" display="https://bowling.lexerbowling.com/bowlingdemeyrin/ligueinternationale2023-2024-27/pl021.htm" xr:uid="{8AC90AF6-F1D1-4C48-A312-E26AF1A7146E}"/>
    <hyperlink ref="AK14" r:id="rId223" display="https://bowling.lexerbowling.com/bowlingdemeyrin/ligueinternationale2023-2024-27/pl019.htm" xr:uid="{10095F80-305B-4DF5-8CE1-27166F51A8A1}"/>
    <hyperlink ref="AK45" r:id="rId224" display="https://bowling.lexerbowling.com/bowlingdemeyrin/ligueinternationale2023-2024-27/pl054.htm" xr:uid="{28F01238-BE2E-4BBA-B493-22239377E1E6}"/>
    <hyperlink ref="AK7" r:id="rId225" display="https://bowling.lexerbowling.com/bowlingdemeyrin/ligueinternationale2023-2024-27/pl010.htm" xr:uid="{DFCCEFC7-19C8-4FE3-A1E4-E8AAB93C18EA}"/>
    <hyperlink ref="AK37" r:id="rId226" display="https://bowling.lexerbowling.com/bowlingdemeyrin/ligueinternationale2023-2024-27/pl049.htm" xr:uid="{907BD58C-9B57-412B-8E62-A921D1276C76}"/>
    <hyperlink ref="AK10" r:id="rId227" display="https://bowling.lexerbowling.com/bowlingdemeyrin/ligueinternationale2023-2024-27/pl070.htm" xr:uid="{B977EDD4-7CC7-4AC4-9CC8-24346BEFF851}"/>
    <hyperlink ref="AK27" r:id="rId228" display="https://bowling.lexerbowling.com/bowlingdemeyrin/ligueinternationale2023-2024-27/pl02E.htm" xr:uid="{DE0240FD-F4C5-4605-971D-5264F6024990}"/>
    <hyperlink ref="AK46" r:id="rId229" display="https://bowling.lexerbowling.com/bowlingdemeyrin/ligueinternationale2023-2024-27/pl071.htm" xr:uid="{86F7DF5F-23B2-46EF-B6BE-B137D87F450B}"/>
    <hyperlink ref="AK32" r:id="rId230" display="https://bowling.lexerbowling.com/bowlingdemeyrin/ligueinternationale2023-2024-27/pl03B.htm" xr:uid="{EC955CAB-38CD-4E98-81F3-D80FF50454A0}"/>
    <hyperlink ref="AK33" r:id="rId231" display="https://bowling.lexerbowling.com/bowlingdemeyrin/ligueinternationale2023-2024-27/pl03E.htm" xr:uid="{7594F8A0-00F8-490E-A528-084F4CF2BE37}"/>
    <hyperlink ref="AK48" r:id="rId232" display="https://bowling.lexerbowling.com/bowlingdemeyrin/ligueinternationale2023-2024-27/pl05D.htm" xr:uid="{69DBC812-2054-444F-8149-FC07AC6114A2}"/>
    <hyperlink ref="AK26" r:id="rId233" display="https://bowling.lexerbowling.com/bowlingdemeyrin/ligueinternationale2023-2024-27/pl06E.htm" xr:uid="{C6F4EA6D-31E7-4229-9033-BC71961AEF15}"/>
    <hyperlink ref="AK42" r:id="rId234" display="https://bowling.lexerbowling.com/bowlingdemeyrin/ligueinternationale2023-2024-27/pl094.htm" xr:uid="{FF616880-7FCD-41B8-B897-51F2C3693DE0}"/>
    <hyperlink ref="AK15" r:id="rId235" display="https://bowling.lexerbowling.com/bowlingdemeyrin/ligueinternationale2023-2024-27/pl01A.htm" xr:uid="{2AAA5B83-4CDC-4A46-94E5-BA2D54F4ADB2}"/>
    <hyperlink ref="AK49" r:id="rId236" display="https://bowling.lexerbowling.com/bowlingdemeyrin/ligueinternationale2023-2024-27/pl072.htm" xr:uid="{EB305CCB-67B2-4E63-9080-97D5A2E2EEFE}"/>
    <hyperlink ref="AK11" r:id="rId237" display="https://bowling.lexerbowling.com/bowlingdemeyrin/ligueinternationale2023-2024-27/pl090.htm" xr:uid="{4448949B-5C3C-4398-B759-44806F0558E4}"/>
    <hyperlink ref="AK20" r:id="rId238" display="https://bowling.lexerbowling.com/bowlingdemeyrin/ligueinternationale2023-2024-27/pl022.htm" xr:uid="{9AB0178C-E9FB-4F7E-AD18-A0CA66AF893D}"/>
    <hyperlink ref="AK41" r:id="rId239" display="https://bowling.lexerbowling.com/bowlingdemeyrin/ligueinternationale2023-2024-27/pl009.htm" xr:uid="{23264B88-1B7F-4D97-9E1C-8E4AF43D53BB}"/>
    <hyperlink ref="AK52" r:id="rId240" display="https://bowling.lexerbowling.com/bowlingdemeyrin/ligueinternationale2023-2024-27/pl063.htm" xr:uid="{20120507-998F-437A-A697-00DB7F092D25}"/>
    <hyperlink ref="AK4" r:id="rId241" display="https://bowling.lexerbowling.com/bowlingdemeyrin/ligueinternationale2023-2024-27/pl00B.htm" xr:uid="{9ECFD892-BA3D-4F5B-A327-E9E112B9BE13}"/>
    <hyperlink ref="AK34" r:id="rId242" display="https://bowling.lexerbowling.com/bowlingdemeyrin/ligueinternationale2023-2024-27/pl03F.htm" xr:uid="{5A259916-AE49-453A-9794-3925116E7C13}"/>
    <hyperlink ref="AK30" r:id="rId243" display="https://bowling.lexerbowling.com/bowlingdemeyrin/ligueinternationale2023-2024-27/pl039.htm" xr:uid="{C7A74912-0BC2-4E72-B8E6-5415755E8C92}"/>
    <hyperlink ref="AK23" r:id="rId244" display="https://bowling.lexerbowling.com/bowlingdemeyrin/ligueinternationale2023-2024-27/pl028.htm" xr:uid="{536BEADE-0B8A-4125-A269-14EB33A848D7}"/>
    <hyperlink ref="AK40" r:id="rId245" display="https://bowling.lexerbowling.com/bowlingdemeyrin/ligueinternationale2023-2024-27/pl08F.htm" xr:uid="{B098C431-B0BC-4F6E-9C4A-111E23BC93BA}"/>
    <hyperlink ref="AK29" r:id="rId246" display="https://bowling.lexerbowling.com/bowlingdemeyrin/ligueinternationale2023-2024-27/pl031.htm" xr:uid="{FD4C480B-B09A-4D88-B486-224004C6C16F}"/>
    <hyperlink ref="AK6" r:id="rId247" display="https://bowling.lexerbowling.com/bowlingdemeyrin/ligueinternationale2023-2024-27/pl07A.htm" xr:uid="{D486E7E1-2746-4E1C-BB10-93AE6E26D139}"/>
    <hyperlink ref="AK9" r:id="rId248" display="https://bowling.lexerbowling.com/bowlingdemeyrin/ligueinternationale2023-2024-27/pl012.htm" xr:uid="{89808ABF-D21A-4B86-BD70-320253AD37A0}"/>
    <hyperlink ref="AK38" r:id="rId249" display="https://bowling.lexerbowling.com/bowlingdemeyrin/ligueinternationale2023-2024-27/pl095.htm" xr:uid="{25057313-2249-4320-B844-06115C3FFC68}"/>
    <hyperlink ref="AK53" r:id="rId250" display="https://bowling.lexerbowling.com/bowlingdemeyrin/ligueinternationale2023-2024-27/pl093.htm" xr:uid="{3593BE38-78F3-41E4-B1E1-B3A24607E177}"/>
    <hyperlink ref="AK44" r:id="rId251" display="https://bowling.lexerbowling.com/bowlingdemeyrin/ligueinternationale2023-2024-27/pl097.htm" xr:uid="{B604E53F-D7AA-43A8-B4D3-12237C88F4AE}"/>
    <hyperlink ref="AE44" r:id="rId252" display="https://bowling.lexerbowling.com/bowlingdemeyrin/ligueinternationale2023-2024-27/pl097.htm" xr:uid="{4FC8447F-4BD1-4F09-9C51-CCBE3587327C}"/>
    <hyperlink ref="N44" r:id="rId253" display="https://bowling.lexerbowling.com/bowlingdemeyrin/ligueinternationale2023-2024-27/pl097.htm" xr:uid="{E4BD2474-8C22-4896-97F4-5B75B4BA6E0C}"/>
    <hyperlink ref="H44" r:id="rId254" display="https://bowling.lexerbowling.com/bowlingdemeyrin/ligueinternationale2023-2024-27/pl097.htm" xr:uid="{703C1EA2-2A3F-45F6-920C-3A69F1BBECB0}"/>
    <hyperlink ref="B44" r:id="rId255" display="https://bowling.lexerbowling.com/bowlingdemeyrin/ligueinternationale2023-2024-27/pl097.htm" xr:uid="{30048978-E1BB-4C5C-BF23-89B6EE1CE3EC}"/>
    <hyperlink ref="AQ31" r:id="rId256" display="https://bowling.lexerbowling.com/bowlingdemeyrin/ligueinternationale2023-2024-27/pl03A.htm" xr:uid="{EBF0A269-8AB0-48CD-9CDD-94499BEA3DEF}"/>
    <hyperlink ref="AW31" r:id="rId257" display="https://bowling.lexerbowling.com/bowlingdemeyrin/ligueinternationale2023-2024-27/tm00C.htm" xr:uid="{78DFDD0E-FFEF-4912-8778-7F624174C401}"/>
    <hyperlink ref="AQ9" r:id="rId258" display="https://bowling.lexerbowling.com/bowlingdemeyrin/ligueinternationale2023-2024-27/pl012.htm" xr:uid="{57AF87D3-99F8-4772-BAD9-87A8F6331F32}"/>
    <hyperlink ref="AW9" r:id="rId259" display="https://bowling.lexerbowling.com/bowlingdemeyrin/ligueinternationale2023-2024-27/tm010.htm" xr:uid="{F4452B57-A1FE-4843-98BB-0FD43DF60942}"/>
    <hyperlink ref="AQ24" r:id="rId260" display="https://bowling.lexerbowling.com/bowlingdemeyrin/ligueinternationale2023-2024-27/pl077.htm" xr:uid="{FDB0BA30-1959-47D9-B1AB-5E4B5293B9F3}"/>
    <hyperlink ref="AW24" r:id="rId261" display="https://bowling.lexerbowling.com/bowlingdemeyrin/ligueinternationale2023-2024-27/tm004.htm" xr:uid="{D0801E81-92A1-4F4C-8559-AA052F20D7AB}"/>
    <hyperlink ref="AQ22" r:id="rId262" display="https://bowling.lexerbowling.com/bowlingdemeyrin/ligueinternationale2023-2024-27/pl06F.htm" xr:uid="{95B23328-92C7-40AE-AED9-03443B5A1FEE}"/>
    <hyperlink ref="AW22" r:id="rId263" display="https://bowling.lexerbowling.com/bowlingdemeyrin/ligueinternationale2023-2024-27/tm010.htm" xr:uid="{208BFB4D-B140-474D-88D8-AD05EA1A4B43}"/>
    <hyperlink ref="AQ25" r:id="rId264" display="https://bowling.lexerbowling.com/bowlingdemeyrin/ligueinternationale2023-2024-27/pl02C.htm" xr:uid="{374B9FB0-7709-46DE-A254-346E31FF67A1}"/>
    <hyperlink ref="AW25" r:id="rId265" display="https://bowling.lexerbowling.com/bowlingdemeyrin/ligueinternationale2023-2024-27/tm00D.htm" xr:uid="{0E2F7307-5C28-41AB-94A5-8ADA98131068}"/>
    <hyperlink ref="AQ28" r:id="rId266" display="https://bowling.lexerbowling.com/bowlingdemeyrin/ligueinternationale2023-2024-27/pl030.htm" xr:uid="{7DFB8F76-5D19-4357-970D-84A22C011C74}"/>
    <hyperlink ref="AW28" r:id="rId267" display="https://bowling.lexerbowling.com/bowlingdemeyrin/ligueinternationale2023-2024-27/tm010.htm" xr:uid="{C60F9214-5FEC-4798-975E-E18C36DDB0FE}"/>
    <hyperlink ref="AQ6" r:id="rId268" display="https://bowling.lexerbowling.com/bowlingdemeyrin/ligueinternationale2023-2024-27/pl07A.htm" xr:uid="{6BE11597-3C7A-4A6B-9E11-73DA3A4C61BF}"/>
    <hyperlink ref="AW6" r:id="rId269" display="https://bowling.lexerbowling.com/bowlingdemeyrin/ligueinternationale2023-2024-27/tm012.htm" xr:uid="{9B827039-3AD4-4767-9FB8-24E0AFC581FC}"/>
    <hyperlink ref="AQ13" r:id="rId270" display="https://bowling.lexerbowling.com/bowlingdemeyrin/ligueinternationale2023-2024-27/pl018.htm" xr:uid="{554B178D-A412-49BA-A035-994D269494C4}"/>
    <hyperlink ref="AW13" r:id="rId271" display="https://bowling.lexerbowling.com/bowlingdemeyrin/ligueinternationale2023-2024-27/tm012.htm" xr:uid="{D96B1A8F-10C3-412C-84BE-A1C1643B3967}"/>
    <hyperlink ref="AQ36" r:id="rId272" display="https://bowling.lexerbowling.com/bowlingdemeyrin/ligueinternationale2023-2024-27/pl048.htm" xr:uid="{DD66A5D4-702B-41B8-ACCB-9983A88ED7F4}"/>
    <hyperlink ref="AW36" r:id="rId273" display="https://bowling.lexerbowling.com/bowlingdemeyrin/ligueinternationale2023-2024-27/tm00E.htm" xr:uid="{36D386FD-1772-4DDE-BEEA-F5CCC79D0180}"/>
    <hyperlink ref="AQ29" r:id="rId274" display="https://bowling.lexerbowling.com/bowlingdemeyrin/ligueinternationale2023-2024-27/pl031.htm" xr:uid="{CC3980D7-486F-4D7B-A2EA-55E71592FAD8}"/>
    <hyperlink ref="AW29" r:id="rId275" display="https://bowling.lexerbowling.com/bowlingdemeyrin/ligueinternationale2023-2024-27/tm00E.htm" xr:uid="{8E79B382-42B9-465F-8651-3B6BE6EE2C4D}"/>
    <hyperlink ref="AQ39" r:id="rId276" display="https://bowling.lexerbowling.com/bowlingdemeyrin/ligueinternationale2023-2024-27/pl007.htm" xr:uid="{911D9AA2-4AF1-465F-AF0A-FD74B4DBE86B}"/>
    <hyperlink ref="AW39" r:id="rId277" display="https://bowling.lexerbowling.com/bowlingdemeyrin/ligueinternationale2023-2024-27/tm004.htm" xr:uid="{F4436899-5B04-4519-BD31-3375DDD5136C}"/>
    <hyperlink ref="AQ54" r:id="rId278" display="https://bowling.lexerbowling.com/bowlingdemeyrin/ligueinternationale2023-2024-27/pl069.htm" xr:uid="{15A39ABA-EE64-4122-BEA7-8BA034E8878B}"/>
    <hyperlink ref="AW54" r:id="rId279" display="https://bowling.lexerbowling.com/bowlingdemeyrin/ligueinternationale2023-2024-27/tm00D.htm" xr:uid="{E4AF3E4E-3298-4E41-806D-20E62549969B}"/>
    <hyperlink ref="AQ8" r:id="rId280" display="https://bowling.lexerbowling.com/bowlingdemeyrin/ligueinternationale2023-2024-27/pl011.htm" xr:uid="{BD73038C-8BC4-4435-B9DC-0AAB99641D7A}"/>
    <hyperlink ref="AW8" r:id="rId281" display="https://bowling.lexerbowling.com/bowlingdemeyrin/ligueinternationale2023-2024-27/tm004.htm" xr:uid="{C0EEEB00-5C42-4DD9-8FE9-C7E81BB6B728}"/>
    <hyperlink ref="AQ17" r:id="rId282" display="https://bowling.lexerbowling.com/bowlingdemeyrin/ligueinternationale2023-2024-27/pl01E.htm" xr:uid="{B506FC3B-576D-4270-8A0A-F8FF8085BE08}"/>
    <hyperlink ref="AW17" r:id="rId283" display="https://bowling.lexerbowling.com/bowlingdemeyrin/ligueinternationale2023-2024-27/tm00D.htm" xr:uid="{21F5D5D6-619D-47BB-8E58-2489C811AF2C}"/>
    <hyperlink ref="AQ16" r:id="rId284" display="https://bowling.lexerbowling.com/bowlingdemeyrin/ligueinternationale2023-2024-27/pl091.htm" xr:uid="{1770D7E1-3AB1-4EB5-8505-00E758A9C46D}"/>
    <hyperlink ref="AW16" r:id="rId285" display="https://bowling.lexerbowling.com/bowlingdemeyrin/ligueinternationale2023-2024-27/tm004.htm" xr:uid="{955FFB9C-94F3-45E9-B2EA-5D4D0B9B6CDB}"/>
    <hyperlink ref="AQ35" r:id="rId286" display="https://bowling.lexerbowling.com/bowlingdemeyrin/ligueinternationale2023-2024-27/pl047.htm" xr:uid="{02C9CBC0-9FA2-4FBE-87B6-DA1087A443DF}"/>
    <hyperlink ref="AW35" r:id="rId287" display="https://bowling.lexerbowling.com/bowlingdemeyrin/ligueinternationale2023-2024-27/tm00E.htm" xr:uid="{5BE7A8BB-4C39-4A73-BB2F-B6CC98DBD2C1}"/>
    <hyperlink ref="AQ51" r:id="rId288" display="https://bowling.lexerbowling.com/bowlingdemeyrin/ligueinternationale2023-2024-27/pl062.htm" xr:uid="{E0B3E6C2-BB3A-468C-B767-31B909A6AA0B}"/>
    <hyperlink ref="AW51" r:id="rId289" display="https://bowling.lexerbowling.com/bowlingdemeyrin/ligueinternationale2023-2024-27/tm00F.htm" xr:uid="{016BC925-336A-4923-870E-7F6EAF327064}"/>
    <hyperlink ref="AQ5" r:id="rId290" display="https://bowling.lexerbowling.com/bowlingdemeyrin/ligueinternationale2023-2024-27/pl00C.htm" xr:uid="{4694B6E7-D0BC-4E3A-95AC-2536A8F3F69D}"/>
    <hyperlink ref="AW5" r:id="rId291" display="https://bowling.lexerbowling.com/bowlingdemeyrin/ligueinternationale2023-2024-27/tm00D.htm" xr:uid="{8D444F2A-5BA3-4F46-AD49-3EB644EA4DA8}"/>
    <hyperlink ref="AQ27" r:id="rId292" display="https://bowling.lexerbowling.com/bowlingdemeyrin/ligueinternationale2023-2024-27/pl02E.htm" xr:uid="{7338554A-AD10-487C-8B52-9800F265F63F}"/>
    <hyperlink ref="AW27" r:id="rId293" display="https://bowling.lexerbowling.com/bowlingdemeyrin/ligueinternationale2023-2024-27/tm00F.htm" xr:uid="{8EBEF1E1-F6C0-4834-8414-4B45F16709E8}"/>
    <hyperlink ref="AQ21" r:id="rId294" display="https://bowling.lexerbowling.com/bowlingdemeyrin/ligueinternationale2023-2024-27/pl024.htm" xr:uid="{633F763E-BFE8-463F-8C09-CA6A5B1F1A74}"/>
    <hyperlink ref="AW21" r:id="rId295" display="https://bowling.lexerbowling.com/bowlingdemeyrin/ligueinternationale2023-2024-27/tm00C.htm" xr:uid="{11F111E1-0261-444B-B885-487918B80DEF}"/>
    <hyperlink ref="AQ37" r:id="rId296" display="https://bowling.lexerbowling.com/bowlingdemeyrin/ligueinternationale2023-2024-27/pl049.htm" xr:uid="{BA182758-0218-4E42-A15B-02F0019CD30A}"/>
    <hyperlink ref="AW37" r:id="rId297" display="https://bowling.lexerbowling.com/bowlingdemeyrin/ligueinternationale2023-2024-27/tm00E.htm" xr:uid="{F97465D1-E08B-4F99-9182-EFA323AC8EE2}"/>
    <hyperlink ref="AQ12" r:id="rId298" display="https://bowling.lexerbowling.com/bowlingdemeyrin/ligueinternationale2023-2024-27/pl07C.htm" xr:uid="{F72F5AA9-E043-42CC-8391-8E576977C29F}"/>
    <hyperlink ref="AW12" r:id="rId299" display="https://bowling.lexerbowling.com/bowlingdemeyrin/ligueinternationale2023-2024-27/tm00F.htm" xr:uid="{525FD92B-258C-4077-B274-9DD1C4671798}"/>
    <hyperlink ref="AQ46" r:id="rId300" display="https://bowling.lexerbowling.com/bowlingdemeyrin/ligueinternationale2023-2024-27/pl071.htm" xr:uid="{62272975-A0D8-44BF-A0E9-F51928BF4C58}"/>
    <hyperlink ref="AW46" r:id="rId301" display="https://bowling.lexerbowling.com/bowlingdemeyrin/ligueinternationale2023-2024-27/tm012.htm" xr:uid="{96C9982D-FD20-47B2-B0D4-D184DF0F033B}"/>
    <hyperlink ref="AQ19" r:id="rId302" display="https://bowling.lexerbowling.com/bowlingdemeyrin/ligueinternationale2023-2024-27/pl021.htm" xr:uid="{9D141EFF-1923-428D-B0EC-F5E8B0ACAC51}"/>
    <hyperlink ref="AW19" r:id="rId303" display="https://bowling.lexerbowling.com/bowlingdemeyrin/ligueinternationale2023-2024-27/tm00E.htm" xr:uid="{1A89D852-BA48-4138-8809-5EB79F6F0BE0}"/>
    <hyperlink ref="AQ11" r:id="rId304" display="https://bowling.lexerbowling.com/bowlingdemeyrin/ligueinternationale2023-2024-27/pl090.htm" xr:uid="{65B1FF23-F8F3-407D-9D30-6FFADC71053A}"/>
    <hyperlink ref="AW11" r:id="rId305" display="https://bowling.lexerbowling.com/bowlingdemeyrin/ligueinternationale2023-2024-27/tm00F.htm" xr:uid="{291B8420-BE03-49C5-BC03-381FC169FC12}"/>
    <hyperlink ref="AQ45" r:id="rId306" display="https://bowling.lexerbowling.com/bowlingdemeyrin/ligueinternationale2023-2024-27/pl054.htm" xr:uid="{4DC1C3C5-F3C5-4C4E-BC74-367B502C642D}"/>
    <hyperlink ref="AW45" r:id="rId307" display="https://bowling.lexerbowling.com/bowlingdemeyrin/ligueinternationale2023-2024-27/tm004.htm" xr:uid="{74391B52-1C97-4293-8455-673CAFCD048F}"/>
    <hyperlink ref="AQ18" r:id="rId308" display="https://bowling.lexerbowling.com/bowlingdemeyrin/ligueinternationale2023-2024-27/pl074.htm" xr:uid="{E9ADE917-F6B3-4D29-BA0E-406613D09A02}"/>
    <hyperlink ref="AW18" r:id="rId309" display="https://bowling.lexerbowling.com/bowlingdemeyrin/ligueinternationale2023-2024-27/tm00C.htm" xr:uid="{36D7D1E1-10B6-43BE-ABC5-BBD0DD99EDF7}"/>
    <hyperlink ref="AQ33" r:id="rId310" display="https://bowling.lexerbowling.com/bowlingdemeyrin/ligueinternationale2023-2024-27/pl03E.htm" xr:uid="{FC505081-8FE0-4CCC-8AE8-3737B33163B5}"/>
    <hyperlink ref="AW33" r:id="rId311" display="https://bowling.lexerbowling.com/bowlingdemeyrin/ligueinternationale2023-2024-27/tm00F.htm" xr:uid="{BC850768-DAC8-4C51-9F8D-FF0D679BDA95}"/>
    <hyperlink ref="AQ48" r:id="rId312" display="https://bowling.lexerbowling.com/bowlingdemeyrin/ligueinternationale2023-2024-27/pl05D.htm" xr:uid="{64566D41-DC96-4FB2-A278-4EEB827ABBBC}"/>
    <hyperlink ref="AW48" r:id="rId313" display="https://bowling.lexerbowling.com/bowlingdemeyrin/ligueinternationale2023-2024-27/tm00C.htm" xr:uid="{54FA9D33-4228-4746-AF8C-F25967B4AA13}"/>
    <hyperlink ref="AQ10" r:id="rId314" display="https://bowling.lexerbowling.com/bowlingdemeyrin/ligueinternationale2023-2024-27/pl070.htm" xr:uid="{C15A134B-818B-46D6-B4FC-94E252A98C1A}"/>
    <hyperlink ref="AW10" r:id="rId315" display="https://bowling.lexerbowling.com/bowlingdemeyrin/ligueinternationale2023-2024-27/tm014.htm" xr:uid="{98D251F5-4FE1-42FA-BD54-20FCA5BB0E92}"/>
    <hyperlink ref="AQ53" r:id="rId316" display="https://bowling.lexerbowling.com/bowlingdemeyrin/ligueinternationale2023-2024-27/pl093.htm" xr:uid="{3AA685ED-C141-4564-949A-083016D51009}"/>
    <hyperlink ref="AW53" r:id="rId317" display="https://bowling.lexerbowling.com/bowlingdemeyrin/ligueinternationale2023-2024-27/tm013.htm" xr:uid="{95454E7C-BB93-4EA1-81DB-66A07A661B82}"/>
    <hyperlink ref="AQ23" r:id="rId318" display="https://bowling.lexerbowling.com/bowlingdemeyrin/ligueinternationale2023-2024-27/pl028.htm" xr:uid="{A087E0E1-B846-4E8C-9CA5-2E2C249392C6}"/>
    <hyperlink ref="AW23" r:id="rId319" display="https://bowling.lexerbowling.com/bowlingdemeyrin/ligueinternationale2023-2024-27/tm014.htm" xr:uid="{CD00F346-EA0E-4067-890B-C0E083AC3D3A}"/>
    <hyperlink ref="AQ50" r:id="rId320" display="https://bowling.lexerbowling.com/bowlingdemeyrin/ligueinternationale2023-2024-27/pl061.htm" xr:uid="{94AC362B-EC54-4520-8023-7D69DBC5D62E}"/>
    <hyperlink ref="AW50" r:id="rId321" display="https://bowling.lexerbowling.com/bowlingdemeyrin/ligueinternationale2023-2024-27/tm010.htm" xr:uid="{A40F4416-DFAE-4B51-A30D-DF5BE3B7CB9E}"/>
    <hyperlink ref="AQ7" r:id="rId322" display="https://bowling.lexerbowling.com/bowlingdemeyrin/ligueinternationale2023-2024-27/pl010.htm" xr:uid="{44783C88-D9E4-4AD4-B332-E6979917EF49}"/>
    <hyperlink ref="AW7" r:id="rId323" display="https://bowling.lexerbowling.com/bowlingdemeyrin/ligueinternationale2023-2024-27/tm00D.htm" xr:uid="{18DAE792-CA5B-4E69-BCB5-2CEB5DB55B31}"/>
    <hyperlink ref="AQ26" r:id="rId324" display="https://bowling.lexerbowling.com/bowlingdemeyrin/ligueinternationale2023-2024-27/pl06E.htm" xr:uid="{E1924EF9-DC9A-4884-8217-2E2F1D5FE44C}"/>
    <hyperlink ref="AW26" r:id="rId325" display="https://bowling.lexerbowling.com/bowlingdemeyrin/ligueinternationale2023-2024-27/tm004.htm" xr:uid="{FD07E1C9-1C40-4286-96CE-403A47CE4494}"/>
    <hyperlink ref="AQ14" r:id="rId326" display="https://bowling.lexerbowling.com/bowlingdemeyrin/ligueinternationale2023-2024-27/pl019.htm" xr:uid="{51524A65-13F6-4A40-8494-2EDADD3D1D7B}"/>
    <hyperlink ref="AW14" r:id="rId327" display="https://bowling.lexerbowling.com/bowlingdemeyrin/ligueinternationale2023-2024-27/tm010.htm" xr:uid="{78ACDF34-4857-4675-A7E0-E46A3C90DD5B}"/>
    <hyperlink ref="AQ32" r:id="rId328" display="https://bowling.lexerbowling.com/bowlingdemeyrin/ligueinternationale2023-2024-27/pl03B.htm" xr:uid="{1C546DC5-BEDE-4D68-8DE8-CC767A22362F}"/>
    <hyperlink ref="AW32" r:id="rId329" display="https://bowling.lexerbowling.com/bowlingdemeyrin/ligueinternationale2023-2024-27/tm012.htm" xr:uid="{1F7192E8-8835-41D9-9C2D-B5572CAB820E}"/>
    <hyperlink ref="AQ47" r:id="rId330" display="https://bowling.lexerbowling.com/bowlingdemeyrin/ligueinternationale2023-2024-27/pl08D.htm" xr:uid="{A43F40A8-76F8-433D-8209-2E4216919B27}"/>
    <hyperlink ref="AW47" r:id="rId331" display="https://bowling.lexerbowling.com/bowlingdemeyrin/ligueinternationale2023-2024-27/tm00E.htm" xr:uid="{C166FEEF-B563-438F-B740-A1E633552208}"/>
    <hyperlink ref="AQ43" r:id="rId332" display="https://bowling.lexerbowling.com/bowlingdemeyrin/ligueinternationale2023-2024-27/pl04F.htm" xr:uid="{5DA7DFB2-A430-4FF7-B1DA-690D452AF0A3}"/>
    <hyperlink ref="AW43" r:id="rId333" display="https://bowling.lexerbowling.com/bowlingdemeyrin/ligueinternationale2023-2024-27/tm014.htm" xr:uid="{7CAE2328-35AE-4095-A2E8-D4139980C41A}"/>
    <hyperlink ref="AQ49" r:id="rId334" display="https://bowling.lexerbowling.com/bowlingdemeyrin/ligueinternationale2023-2024-27/pl072.htm" xr:uid="{EB159429-5A4F-43F2-8661-B5674E3F6CA1}"/>
    <hyperlink ref="AW49" r:id="rId335" display="https://bowling.lexerbowling.com/bowlingdemeyrin/ligueinternationale2023-2024-27/tm013.htm" xr:uid="{A148282D-2EC5-4DD9-83FD-C38708476407}"/>
    <hyperlink ref="AQ15" r:id="rId336" display="https://bowling.lexerbowling.com/bowlingdemeyrin/ligueinternationale2023-2024-27/pl01A.htm" xr:uid="{D7D16527-807A-44C5-8295-B9F8DCFD4517}"/>
    <hyperlink ref="AW15" r:id="rId337" display="https://bowling.lexerbowling.com/bowlingdemeyrin/ligueinternationale2023-2024-27/tm014.htm" xr:uid="{264A527E-0B1F-4ACF-BA08-2832BE4AC335}"/>
    <hyperlink ref="AQ42" r:id="rId338" display="https://bowling.lexerbowling.com/bowlingdemeyrin/ligueinternationale2023-2024-27/pl094.htm" xr:uid="{9BA726AC-C7C2-471C-A300-B8B348476874}"/>
    <hyperlink ref="AW42" r:id="rId339" display="https://bowling.lexerbowling.com/bowlingdemeyrin/ligueinternationale2023-2024-27/tm004.htm" xr:uid="{2ADCF295-8BEB-4367-950F-629060595C9A}"/>
    <hyperlink ref="AQ41" r:id="rId340" display="https://bowling.lexerbowling.com/bowlingdemeyrin/ligueinternationale2023-2024-27/pl009.htm" xr:uid="{135B14CC-FFB3-448C-B82C-01734EAA68F2}"/>
    <hyperlink ref="AW41" r:id="rId341" display="https://bowling.lexerbowling.com/bowlingdemeyrin/ligueinternationale2023-2024-27/tm013.htm" xr:uid="{CA6C1ACC-481D-40D4-8FE6-8833C0E7B958}"/>
    <hyperlink ref="AQ38" r:id="rId342" display="https://bowling.lexerbowling.com/bowlingdemeyrin/ligueinternationale2023-2024-27/pl095.htm" xr:uid="{13AF6855-0DB3-4670-87E4-F66DA5F084C4}"/>
    <hyperlink ref="AW38" r:id="rId343" display="https://bowling.lexerbowling.com/bowlingdemeyrin/ligueinternationale2023-2024-27/tm00F.htm" xr:uid="{E333834B-FD8F-4F39-BF47-F94B3F5D6C37}"/>
    <hyperlink ref="AQ20" r:id="rId344" display="https://bowling.lexerbowling.com/bowlingdemeyrin/ligueinternationale2023-2024-27/pl022.htm" xr:uid="{F070D7A9-9F04-406E-B727-780A1AD2FB66}"/>
    <hyperlink ref="AW20" r:id="rId345" display="https://bowling.lexerbowling.com/bowlingdemeyrin/ligueinternationale2023-2024-27/tm013.htm" xr:uid="{7A5B760F-42F9-4AAF-AF9D-10FD9D797698}"/>
    <hyperlink ref="AQ40" r:id="rId346" display="https://bowling.lexerbowling.com/bowlingdemeyrin/ligueinternationale2023-2024-27/pl08F.htm" xr:uid="{B91528A5-D779-410B-A1CD-194C77568940}"/>
    <hyperlink ref="AW40" r:id="rId347" display="https://bowling.lexerbowling.com/bowlingdemeyrin/ligueinternationale2023-2024-27/tm00C.htm" xr:uid="{0356ED8A-4C62-4B87-B548-3618BCE2D8FC}"/>
    <hyperlink ref="AQ52" r:id="rId348" display="https://bowling.lexerbowling.com/bowlingdemeyrin/ligueinternationale2023-2024-27/pl063.htm" xr:uid="{75157615-B822-4A72-8993-53F7F1126062}"/>
    <hyperlink ref="AW52" r:id="rId349" display="https://bowling.lexerbowling.com/bowlingdemeyrin/ligueinternationale2023-2024-27/tm013.htm" xr:uid="{2C2662CD-6F06-40D8-921E-A69DD919F312}"/>
    <hyperlink ref="AQ4" r:id="rId350" display="https://bowling.lexerbowling.com/bowlingdemeyrin/ligueinternationale2023-2024-27/pl00B.htm" xr:uid="{D5BF4AD6-5DF2-4996-BF65-5FAFFEFEA9D7}"/>
    <hyperlink ref="AW4" r:id="rId351" display="https://bowling.lexerbowling.com/bowlingdemeyrin/ligueinternationale2023-2024-27/tm014.htm" xr:uid="{727BCDF7-22E6-4EFB-9D4F-5AFEB17E8A7C}"/>
    <hyperlink ref="AQ44" r:id="rId352" display="https://bowling.lexerbowling.com/bowlingdemeyrin/ligueinternationale2023-2024-27/pl097.htm" xr:uid="{162C0026-89CE-44F7-B1F4-1144D480B317}"/>
    <hyperlink ref="AW44" r:id="rId353" display="https://bowling.lexerbowling.com/bowlingdemeyrin/ligueinternationale2023-2024-27/tm014.htm" xr:uid="{0FD745B9-70FA-44F8-8275-269235533426}"/>
    <hyperlink ref="AQ34" r:id="rId354" display="https://bowling.lexerbowling.com/bowlingdemeyrin/ligueinternationale2023-2024-27/pl03F.htm" xr:uid="{7E4193BF-751A-4134-AF82-1F0A29359BD3}"/>
    <hyperlink ref="AW34" r:id="rId355" display="https://bowling.lexerbowling.com/bowlingdemeyrin/ligueinternationale2023-2024-27/tm013.htm" xr:uid="{E9089F0B-D646-427B-B10D-EC48B7FD10B5}"/>
    <hyperlink ref="AQ30" r:id="rId356" display="https://bowling.lexerbowling.com/bowlingdemeyrin/ligueinternationale2023-2024-27/pl039.htm" xr:uid="{EC66B802-DBF4-4EB4-8723-BCF4CDD8A0C1}"/>
    <hyperlink ref="AW30" r:id="rId357" display="https://bowling.lexerbowling.com/bowlingdemeyrin/ligueinternationale2023-2024-27/tm014.htm" xr:uid="{98F61FA4-F992-414E-8645-14A3B19556EA}"/>
  </hyperlinks>
  <pageMargins left="0.7" right="0.7" top="0.75" bottom="0.75" header="0.3" footer="0.3"/>
  <pageSetup paperSize="9" orientation="portrait" r:id="rId358"/>
  <tableParts count="8">
    <tablePart r:id="rId359"/>
    <tablePart r:id="rId360"/>
    <tablePart r:id="rId361"/>
    <tablePart r:id="rId362"/>
    <tablePart r:id="rId363"/>
    <tablePart r:id="rId364"/>
    <tablePart r:id="rId365"/>
    <tablePart r:id="rId366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9027B-2D12-4D7B-AD90-D8060C838AF6}">
  <dimension ref="A1:Q60"/>
  <sheetViews>
    <sheetView topLeftCell="A20" zoomScaleNormal="100" workbookViewId="0">
      <selection activeCell="K51" sqref="K51"/>
    </sheetView>
  </sheetViews>
  <sheetFormatPr baseColWidth="10" defaultRowHeight="12.75" x14ac:dyDescent="0.2"/>
  <cols>
    <col min="1" max="1" width="11.42578125" style="38"/>
    <col min="2" max="2" width="23.140625" customWidth="1"/>
    <col min="3" max="8" width="11.42578125" style="38"/>
    <col min="10" max="10" width="4.7109375" style="3" bestFit="1" customWidth="1"/>
    <col min="11" max="11" width="23.140625" customWidth="1"/>
    <col min="12" max="16" width="11.42578125" style="3"/>
  </cols>
  <sheetData>
    <row r="1" spans="1:17" ht="13.5" thickBot="1" x14ac:dyDescent="0.25">
      <c r="A1" s="122">
        <v>45180</v>
      </c>
      <c r="B1" s="115"/>
      <c r="C1" s="115"/>
      <c r="D1" s="115"/>
      <c r="E1" s="115"/>
      <c r="F1" s="115"/>
      <c r="G1" s="115"/>
      <c r="H1" s="115"/>
      <c r="J1" s="123">
        <v>45196</v>
      </c>
      <c r="K1" s="124"/>
      <c r="L1" s="124"/>
      <c r="M1" s="124"/>
      <c r="N1" s="124"/>
      <c r="O1" s="124"/>
      <c r="P1" s="124"/>
      <c r="Q1" s="124"/>
    </row>
    <row r="2" spans="1:17" ht="13.5" thickBot="1" x14ac:dyDescent="0.25">
      <c r="A2" s="46" t="s">
        <v>3</v>
      </c>
      <c r="B2" s="47" t="s">
        <v>4</v>
      </c>
      <c r="C2" s="46" t="s">
        <v>36</v>
      </c>
      <c r="D2" s="46" t="s">
        <v>37</v>
      </c>
      <c r="E2" s="46" t="s">
        <v>38</v>
      </c>
      <c r="F2" s="48" t="s">
        <v>39</v>
      </c>
      <c r="G2" s="46" t="s">
        <v>5</v>
      </c>
      <c r="J2" s="43" t="s">
        <v>3</v>
      </c>
      <c r="K2" s="44" t="s">
        <v>4</v>
      </c>
      <c r="L2" s="43" t="s">
        <v>36</v>
      </c>
      <c r="M2" s="43" t="s">
        <v>37</v>
      </c>
      <c r="N2" s="43" t="s">
        <v>38</v>
      </c>
      <c r="O2" s="43" t="s">
        <v>39</v>
      </c>
      <c r="P2" s="43" t="s">
        <v>5</v>
      </c>
      <c r="Q2" s="38"/>
    </row>
    <row r="3" spans="1:17" ht="13.5" thickBot="1" x14ac:dyDescent="0.25">
      <c r="A3" s="39">
        <v>1</v>
      </c>
      <c r="B3" s="37" t="s">
        <v>32</v>
      </c>
      <c r="C3" s="39">
        <v>161</v>
      </c>
      <c r="D3" s="39">
        <v>168</v>
      </c>
      <c r="E3" s="39">
        <v>180</v>
      </c>
      <c r="F3" s="39">
        <v>509</v>
      </c>
      <c r="G3" s="39">
        <v>509</v>
      </c>
      <c r="J3" s="90">
        <v>1</v>
      </c>
      <c r="K3" s="37" t="s">
        <v>52</v>
      </c>
      <c r="L3" s="39">
        <v>183</v>
      </c>
      <c r="M3" s="39">
        <v>190</v>
      </c>
      <c r="N3" s="39">
        <v>160</v>
      </c>
      <c r="O3" s="39">
        <v>533</v>
      </c>
      <c r="P3" s="39">
        <v>533</v>
      </c>
      <c r="Q3" s="38"/>
    </row>
    <row r="4" spans="1:17" ht="13.5" thickBot="1" x14ac:dyDescent="0.25">
      <c r="A4" s="39">
        <v>2</v>
      </c>
      <c r="B4" s="37" t="s">
        <v>8</v>
      </c>
      <c r="C4" s="39">
        <v>151</v>
      </c>
      <c r="D4" s="39">
        <v>193</v>
      </c>
      <c r="E4" s="40">
        <v>243</v>
      </c>
      <c r="F4" s="39">
        <v>587</v>
      </c>
      <c r="G4" s="39">
        <v>587</v>
      </c>
      <c r="J4" s="90">
        <v>2</v>
      </c>
      <c r="K4" s="37" t="s">
        <v>49</v>
      </c>
      <c r="L4" s="39">
        <v>178</v>
      </c>
      <c r="M4" s="39">
        <v>143</v>
      </c>
      <c r="N4" s="39">
        <v>192</v>
      </c>
      <c r="O4" s="39">
        <v>513</v>
      </c>
      <c r="P4" s="39">
        <v>513</v>
      </c>
      <c r="Q4" s="38"/>
    </row>
    <row r="5" spans="1:17" ht="13.5" thickBot="1" x14ac:dyDescent="0.25">
      <c r="A5" s="39">
        <v>3</v>
      </c>
      <c r="B5" s="37" t="s">
        <v>27</v>
      </c>
      <c r="C5" s="39">
        <v>136</v>
      </c>
      <c r="D5" s="39">
        <v>170</v>
      </c>
      <c r="E5" s="39">
        <v>172</v>
      </c>
      <c r="F5" s="39">
        <v>478</v>
      </c>
      <c r="G5" s="39">
        <v>478</v>
      </c>
      <c r="J5" s="90">
        <v>3</v>
      </c>
      <c r="K5" s="37" t="s">
        <v>27</v>
      </c>
      <c r="L5" s="39">
        <v>161</v>
      </c>
      <c r="M5" s="40">
        <v>220</v>
      </c>
      <c r="N5" s="40">
        <v>225</v>
      </c>
      <c r="O5" s="39">
        <v>606</v>
      </c>
      <c r="P5" s="39">
        <v>606</v>
      </c>
      <c r="Q5" s="38"/>
    </row>
    <row r="6" spans="1:17" ht="13.5" thickBot="1" x14ac:dyDescent="0.25">
      <c r="A6" s="39">
        <v>4</v>
      </c>
      <c r="B6" s="37" t="s">
        <v>9</v>
      </c>
      <c r="C6" s="40">
        <v>221</v>
      </c>
      <c r="D6" s="39">
        <v>174</v>
      </c>
      <c r="E6" s="39">
        <v>164</v>
      </c>
      <c r="F6" s="39">
        <v>559</v>
      </c>
      <c r="G6" s="39">
        <v>559</v>
      </c>
      <c r="J6" s="90">
        <v>4</v>
      </c>
      <c r="K6" s="37" t="s">
        <v>9</v>
      </c>
      <c r="L6" s="39">
        <v>121</v>
      </c>
      <c r="M6" s="39">
        <v>185</v>
      </c>
      <c r="N6" s="40">
        <v>200</v>
      </c>
      <c r="O6" s="39">
        <v>506</v>
      </c>
      <c r="P6" s="39">
        <v>506</v>
      </c>
      <c r="Q6" s="38"/>
    </row>
    <row r="7" spans="1:17" ht="13.5" thickBot="1" x14ac:dyDescent="0.25">
      <c r="A7" s="39">
        <v>5</v>
      </c>
      <c r="B7" s="37" t="s">
        <v>35</v>
      </c>
      <c r="C7" s="39">
        <v>170</v>
      </c>
      <c r="D7" s="39">
        <v>157</v>
      </c>
      <c r="E7" s="40">
        <v>205</v>
      </c>
      <c r="F7" s="39">
        <v>532</v>
      </c>
      <c r="G7" s="39">
        <v>532</v>
      </c>
      <c r="J7" s="90">
        <v>5</v>
      </c>
      <c r="K7" s="37" t="s">
        <v>35</v>
      </c>
      <c r="L7" s="39">
        <v>148</v>
      </c>
      <c r="M7" s="39">
        <v>167</v>
      </c>
      <c r="N7" s="39">
        <v>178</v>
      </c>
      <c r="O7" s="39">
        <v>493</v>
      </c>
      <c r="P7" s="39">
        <v>493</v>
      </c>
      <c r="Q7" s="38"/>
    </row>
    <row r="8" spans="1:17" ht="13.5" thickBot="1" x14ac:dyDescent="0.25">
      <c r="A8" s="39">
        <v>6</v>
      </c>
      <c r="B8" s="37" t="s">
        <v>10</v>
      </c>
      <c r="C8" s="39">
        <v>133</v>
      </c>
      <c r="D8" s="39">
        <v>160</v>
      </c>
      <c r="E8" s="39">
        <v>156</v>
      </c>
      <c r="F8" s="39">
        <v>449</v>
      </c>
      <c r="G8" s="39">
        <v>449</v>
      </c>
      <c r="J8" s="90">
        <v>6</v>
      </c>
      <c r="K8" s="37" t="s">
        <v>10</v>
      </c>
      <c r="L8" s="39">
        <v>158</v>
      </c>
      <c r="M8" s="39">
        <v>147</v>
      </c>
      <c r="N8" s="39">
        <v>161</v>
      </c>
      <c r="O8" s="39">
        <v>466</v>
      </c>
      <c r="P8" s="39">
        <v>466</v>
      </c>
      <c r="Q8" s="38"/>
    </row>
    <row r="9" spans="1:17" ht="13.5" thickBot="1" x14ac:dyDescent="0.25">
      <c r="A9" s="39">
        <v>7</v>
      </c>
      <c r="B9" s="37" t="s">
        <v>11</v>
      </c>
      <c r="C9" s="39">
        <v>185</v>
      </c>
      <c r="D9" s="39">
        <v>188</v>
      </c>
      <c r="E9" s="40">
        <v>201</v>
      </c>
      <c r="F9" s="39">
        <v>574</v>
      </c>
      <c r="G9" s="39">
        <v>574</v>
      </c>
      <c r="J9" s="90">
        <v>7</v>
      </c>
      <c r="K9" s="37" t="s">
        <v>11</v>
      </c>
      <c r="L9" s="40">
        <v>200</v>
      </c>
      <c r="M9" s="39">
        <v>193</v>
      </c>
      <c r="N9" s="39">
        <v>175</v>
      </c>
      <c r="O9" s="39">
        <v>568</v>
      </c>
      <c r="P9" s="39">
        <v>568</v>
      </c>
      <c r="Q9" s="38"/>
    </row>
    <row r="10" spans="1:17" ht="13.5" thickBot="1" x14ac:dyDescent="0.25">
      <c r="A10" s="39">
        <v>8</v>
      </c>
      <c r="B10" s="37" t="s">
        <v>12</v>
      </c>
      <c r="C10" s="39">
        <v>174</v>
      </c>
      <c r="D10" s="39">
        <v>143</v>
      </c>
      <c r="E10" s="39">
        <v>134</v>
      </c>
      <c r="F10" s="39">
        <v>451</v>
      </c>
      <c r="G10" s="39">
        <v>451</v>
      </c>
      <c r="J10" s="90">
        <v>8</v>
      </c>
      <c r="K10" s="37" t="s">
        <v>12</v>
      </c>
      <c r="L10" s="39">
        <v>178</v>
      </c>
      <c r="M10" s="40">
        <v>211</v>
      </c>
      <c r="N10" s="40">
        <v>216</v>
      </c>
      <c r="O10" s="39">
        <v>605</v>
      </c>
      <c r="P10" s="39">
        <v>605</v>
      </c>
      <c r="Q10" s="38"/>
    </row>
    <row r="11" spans="1:17" ht="13.5" thickBot="1" x14ac:dyDescent="0.25">
      <c r="A11" s="39">
        <v>9</v>
      </c>
      <c r="B11" s="37" t="s">
        <v>30</v>
      </c>
      <c r="C11" s="39">
        <v>155</v>
      </c>
      <c r="D11" s="39">
        <v>135</v>
      </c>
      <c r="E11" s="39">
        <v>149</v>
      </c>
      <c r="F11" s="39">
        <v>439</v>
      </c>
      <c r="G11" s="39">
        <v>439</v>
      </c>
      <c r="J11" s="90">
        <v>9</v>
      </c>
      <c r="K11" s="37" t="s">
        <v>53</v>
      </c>
      <c r="L11" s="40">
        <v>201</v>
      </c>
      <c r="M11" s="39">
        <v>128</v>
      </c>
      <c r="N11" s="39">
        <v>179</v>
      </c>
      <c r="O11" s="39">
        <v>508</v>
      </c>
      <c r="P11" s="39">
        <v>508</v>
      </c>
      <c r="Q11" s="38"/>
    </row>
    <row r="12" spans="1:17" ht="13.5" thickBot="1" x14ac:dyDescent="0.25">
      <c r="A12" s="39">
        <v>10</v>
      </c>
      <c r="B12" s="37" t="s">
        <v>34</v>
      </c>
      <c r="C12" s="39">
        <v>168</v>
      </c>
      <c r="D12" s="39">
        <v>137</v>
      </c>
      <c r="E12" s="39">
        <v>174</v>
      </c>
      <c r="F12" s="39">
        <v>479</v>
      </c>
      <c r="G12" s="39">
        <v>479</v>
      </c>
      <c r="J12" s="90">
        <v>10</v>
      </c>
      <c r="K12" s="37" t="s">
        <v>30</v>
      </c>
      <c r="L12" s="39">
        <v>155</v>
      </c>
      <c r="M12" s="39">
        <v>155</v>
      </c>
      <c r="N12" s="39">
        <v>128</v>
      </c>
      <c r="O12" s="39">
        <v>438</v>
      </c>
      <c r="P12" s="39">
        <v>438</v>
      </c>
      <c r="Q12" s="38"/>
    </row>
    <row r="13" spans="1:17" ht="13.5" thickBot="1" x14ac:dyDescent="0.25">
      <c r="A13" s="39">
        <v>11</v>
      </c>
      <c r="B13" s="37" t="s">
        <v>24</v>
      </c>
      <c r="C13" s="39">
        <v>177</v>
      </c>
      <c r="D13" s="39">
        <v>160</v>
      </c>
      <c r="E13" s="39">
        <v>173</v>
      </c>
      <c r="F13" s="39">
        <v>510</v>
      </c>
      <c r="G13" s="39">
        <v>510</v>
      </c>
      <c r="J13" s="90">
        <v>11</v>
      </c>
      <c r="K13" s="37" t="s">
        <v>34</v>
      </c>
      <c r="L13" s="39">
        <v>171</v>
      </c>
      <c r="M13" s="39">
        <v>150</v>
      </c>
      <c r="N13" s="40">
        <v>234</v>
      </c>
      <c r="O13" s="39">
        <v>555</v>
      </c>
      <c r="P13" s="39">
        <v>555</v>
      </c>
      <c r="Q13" s="38"/>
    </row>
    <row r="14" spans="1:17" ht="13.5" thickBot="1" x14ac:dyDescent="0.25">
      <c r="A14" s="39">
        <v>12</v>
      </c>
      <c r="B14" s="37" t="s">
        <v>28</v>
      </c>
      <c r="C14" s="40">
        <v>222</v>
      </c>
      <c r="D14" s="39">
        <v>179</v>
      </c>
      <c r="E14" s="39">
        <v>182</v>
      </c>
      <c r="F14" s="39">
        <v>583</v>
      </c>
      <c r="G14" s="39">
        <v>583</v>
      </c>
      <c r="J14" s="90">
        <v>12</v>
      </c>
      <c r="K14" s="37" t="s">
        <v>45</v>
      </c>
      <c r="L14" s="40">
        <v>222</v>
      </c>
      <c r="M14" s="39">
        <v>189</v>
      </c>
      <c r="N14" s="40">
        <v>204</v>
      </c>
      <c r="O14" s="39">
        <v>615</v>
      </c>
      <c r="P14" s="39">
        <v>615</v>
      </c>
      <c r="Q14" s="38"/>
    </row>
    <row r="15" spans="1:17" ht="13.5" thickBot="1" x14ac:dyDescent="0.25">
      <c r="A15" s="39">
        <v>13</v>
      </c>
      <c r="B15" s="37" t="s">
        <v>29</v>
      </c>
      <c r="C15" s="39">
        <v>178</v>
      </c>
      <c r="D15" s="39">
        <v>157</v>
      </c>
      <c r="E15" s="39">
        <v>159</v>
      </c>
      <c r="F15" s="39">
        <v>494</v>
      </c>
      <c r="G15" s="39">
        <v>494</v>
      </c>
      <c r="J15" s="90">
        <v>13</v>
      </c>
      <c r="K15" s="37" t="s">
        <v>50</v>
      </c>
      <c r="L15" s="40">
        <v>213</v>
      </c>
      <c r="M15" s="39">
        <v>165</v>
      </c>
      <c r="N15" s="39">
        <v>135</v>
      </c>
      <c r="O15" s="39">
        <v>513</v>
      </c>
      <c r="P15" s="39">
        <v>513</v>
      </c>
      <c r="Q15" s="38"/>
    </row>
    <row r="16" spans="1:17" ht="13.5" thickBot="1" x14ac:dyDescent="0.25">
      <c r="A16" s="39">
        <v>14</v>
      </c>
      <c r="B16" s="37" t="s">
        <v>13</v>
      </c>
      <c r="C16" s="40">
        <v>230</v>
      </c>
      <c r="D16" s="39">
        <v>165</v>
      </c>
      <c r="E16" s="39">
        <v>156</v>
      </c>
      <c r="F16" s="39">
        <v>551</v>
      </c>
      <c r="G16" s="39">
        <v>551</v>
      </c>
      <c r="J16" s="90">
        <v>14</v>
      </c>
      <c r="K16" s="37" t="s">
        <v>13</v>
      </c>
      <c r="L16" s="39">
        <v>178</v>
      </c>
      <c r="M16" s="39">
        <v>155</v>
      </c>
      <c r="N16" s="39">
        <v>194</v>
      </c>
      <c r="O16" s="39">
        <v>527</v>
      </c>
      <c r="P16" s="39">
        <v>527</v>
      </c>
      <c r="Q16" s="38"/>
    </row>
    <row r="17" spans="1:17" ht="13.5" thickBot="1" x14ac:dyDescent="0.25">
      <c r="A17" s="39">
        <v>15</v>
      </c>
      <c r="B17" s="37" t="s">
        <v>14</v>
      </c>
      <c r="C17" s="40">
        <v>205</v>
      </c>
      <c r="D17" s="39">
        <v>158</v>
      </c>
      <c r="E17" s="40">
        <v>209</v>
      </c>
      <c r="F17" s="39">
        <v>572</v>
      </c>
      <c r="G17" s="39">
        <v>572</v>
      </c>
      <c r="J17" s="90">
        <v>15</v>
      </c>
      <c r="K17" s="37" t="s">
        <v>55</v>
      </c>
      <c r="L17" s="39">
        <v>141</v>
      </c>
      <c r="M17" s="39">
        <v>126</v>
      </c>
      <c r="N17" s="39">
        <v>119</v>
      </c>
      <c r="O17" s="39">
        <v>386</v>
      </c>
      <c r="P17" s="39">
        <v>386</v>
      </c>
      <c r="Q17" s="38"/>
    </row>
    <row r="18" spans="1:17" ht="13.5" thickBot="1" x14ac:dyDescent="0.25">
      <c r="A18" s="39">
        <v>16</v>
      </c>
      <c r="B18" s="37" t="s">
        <v>15</v>
      </c>
      <c r="C18" s="39">
        <v>147</v>
      </c>
      <c r="D18" s="40">
        <v>201</v>
      </c>
      <c r="E18" s="39">
        <v>159</v>
      </c>
      <c r="F18" s="39">
        <v>507</v>
      </c>
      <c r="G18" s="39">
        <v>507</v>
      </c>
      <c r="J18" s="90">
        <v>16</v>
      </c>
      <c r="K18" s="37" t="s">
        <v>14</v>
      </c>
      <c r="L18" s="39">
        <v>133</v>
      </c>
      <c r="M18" s="39">
        <v>158</v>
      </c>
      <c r="N18" s="39">
        <v>161</v>
      </c>
      <c r="O18" s="39">
        <v>452</v>
      </c>
      <c r="P18" s="39">
        <v>452</v>
      </c>
      <c r="Q18" s="38"/>
    </row>
    <row r="19" spans="1:17" ht="13.5" thickBot="1" x14ac:dyDescent="0.25">
      <c r="A19" s="39">
        <v>17</v>
      </c>
      <c r="B19" s="37" t="s">
        <v>16</v>
      </c>
      <c r="C19" s="39">
        <v>149</v>
      </c>
      <c r="D19" s="39">
        <v>187</v>
      </c>
      <c r="E19" s="40">
        <v>207</v>
      </c>
      <c r="F19" s="39">
        <v>543</v>
      </c>
      <c r="G19" s="39">
        <v>543</v>
      </c>
      <c r="J19" s="90">
        <v>17</v>
      </c>
      <c r="K19" s="37" t="s">
        <v>15</v>
      </c>
      <c r="L19" s="39">
        <v>134</v>
      </c>
      <c r="M19" s="39">
        <v>147</v>
      </c>
      <c r="N19" s="39">
        <v>196</v>
      </c>
      <c r="O19" s="39">
        <v>477</v>
      </c>
      <c r="P19" s="39">
        <v>477</v>
      </c>
      <c r="Q19" s="38"/>
    </row>
    <row r="20" spans="1:17" ht="13.5" thickBot="1" x14ac:dyDescent="0.25">
      <c r="A20" s="39">
        <v>18</v>
      </c>
      <c r="B20" s="37" t="s">
        <v>17</v>
      </c>
      <c r="C20" s="39">
        <v>173</v>
      </c>
      <c r="D20" s="40">
        <v>200</v>
      </c>
      <c r="E20" s="40">
        <v>223</v>
      </c>
      <c r="F20" s="39">
        <v>596</v>
      </c>
      <c r="G20" s="39">
        <v>596</v>
      </c>
      <c r="J20" s="90">
        <v>18</v>
      </c>
      <c r="K20" s="37" t="s">
        <v>54</v>
      </c>
      <c r="L20" s="39">
        <v>141</v>
      </c>
      <c r="M20" s="39">
        <v>150</v>
      </c>
      <c r="N20" s="39">
        <v>154</v>
      </c>
      <c r="O20" s="39">
        <v>445</v>
      </c>
      <c r="P20" s="39">
        <v>445</v>
      </c>
      <c r="Q20" s="38"/>
    </row>
    <row r="21" spans="1:17" ht="13.5" thickBot="1" x14ac:dyDescent="0.25">
      <c r="A21" s="39">
        <v>19</v>
      </c>
      <c r="B21" s="37" t="s">
        <v>31</v>
      </c>
      <c r="C21" s="39">
        <v>157</v>
      </c>
      <c r="D21" s="39">
        <v>160</v>
      </c>
      <c r="E21" s="39">
        <v>173</v>
      </c>
      <c r="F21" s="39">
        <v>490</v>
      </c>
      <c r="G21" s="39">
        <v>490</v>
      </c>
      <c r="J21" s="90">
        <v>19</v>
      </c>
      <c r="K21" s="37" t="s">
        <v>17</v>
      </c>
      <c r="L21" s="40">
        <v>202</v>
      </c>
      <c r="M21" s="39">
        <v>171</v>
      </c>
      <c r="N21" s="39">
        <v>155</v>
      </c>
      <c r="O21" s="39">
        <v>528</v>
      </c>
      <c r="P21" s="39">
        <v>528</v>
      </c>
      <c r="Q21" s="38"/>
    </row>
    <row r="22" spans="1:17" ht="13.5" thickBot="1" x14ac:dyDescent="0.25">
      <c r="A22" s="39">
        <v>20</v>
      </c>
      <c r="B22" s="37" t="s">
        <v>33</v>
      </c>
      <c r="C22" s="39">
        <v>146</v>
      </c>
      <c r="D22" s="39">
        <v>190</v>
      </c>
      <c r="E22" s="39">
        <v>172</v>
      </c>
      <c r="F22" s="39">
        <v>508</v>
      </c>
      <c r="G22" s="39">
        <v>508</v>
      </c>
      <c r="J22" s="90">
        <v>20</v>
      </c>
      <c r="K22" s="37" t="s">
        <v>31</v>
      </c>
      <c r="L22" s="39">
        <v>151</v>
      </c>
      <c r="M22" s="39">
        <v>179</v>
      </c>
      <c r="N22" s="39">
        <v>143</v>
      </c>
      <c r="O22" s="39">
        <v>473</v>
      </c>
      <c r="P22" s="39">
        <v>473</v>
      </c>
      <c r="Q22" s="38"/>
    </row>
    <row r="23" spans="1:17" ht="13.5" thickBot="1" x14ac:dyDescent="0.25">
      <c r="A23" s="39">
        <v>21</v>
      </c>
      <c r="B23" s="37" t="s">
        <v>18</v>
      </c>
      <c r="C23" s="39">
        <v>150</v>
      </c>
      <c r="D23" s="39">
        <v>113</v>
      </c>
      <c r="E23" s="39">
        <v>148</v>
      </c>
      <c r="F23" s="39">
        <v>411</v>
      </c>
      <c r="G23" s="39">
        <v>411</v>
      </c>
      <c r="J23" s="90">
        <v>21</v>
      </c>
      <c r="K23" s="37" t="s">
        <v>33</v>
      </c>
      <c r="L23" s="39">
        <v>198</v>
      </c>
      <c r="M23" s="39">
        <v>176</v>
      </c>
      <c r="N23" s="40">
        <v>211</v>
      </c>
      <c r="O23" s="39">
        <v>585</v>
      </c>
      <c r="P23" s="39">
        <v>585</v>
      </c>
      <c r="Q23" s="38"/>
    </row>
    <row r="24" spans="1:17" ht="13.5" thickBot="1" x14ac:dyDescent="0.25">
      <c r="A24" s="39">
        <v>22</v>
      </c>
      <c r="B24" s="37" t="s">
        <v>40</v>
      </c>
      <c r="C24" s="39">
        <v>183</v>
      </c>
      <c r="D24" s="39">
        <v>195</v>
      </c>
      <c r="E24" s="39">
        <v>170</v>
      </c>
      <c r="F24" s="39">
        <v>548</v>
      </c>
      <c r="G24" s="39">
        <v>548</v>
      </c>
      <c r="J24" s="90">
        <v>22</v>
      </c>
      <c r="K24" s="37" t="s">
        <v>18</v>
      </c>
      <c r="L24" s="39">
        <v>158</v>
      </c>
      <c r="M24" s="39">
        <v>145</v>
      </c>
      <c r="N24" s="39">
        <v>145</v>
      </c>
      <c r="O24" s="39">
        <v>448</v>
      </c>
      <c r="P24" s="39">
        <v>448</v>
      </c>
      <c r="Q24" s="38"/>
    </row>
    <row r="25" spans="1:17" ht="13.5" thickBot="1" x14ac:dyDescent="0.25">
      <c r="A25" s="39">
        <v>23</v>
      </c>
      <c r="B25" s="37" t="s">
        <v>19</v>
      </c>
      <c r="C25" s="39">
        <v>184</v>
      </c>
      <c r="D25" s="39">
        <v>128</v>
      </c>
      <c r="E25" s="39">
        <v>145</v>
      </c>
      <c r="F25" s="39">
        <v>457</v>
      </c>
      <c r="G25" s="39">
        <v>457</v>
      </c>
      <c r="J25" s="90">
        <v>23</v>
      </c>
      <c r="K25" s="37" t="s">
        <v>48</v>
      </c>
      <c r="L25" s="40">
        <v>201</v>
      </c>
      <c r="M25" s="40">
        <v>223</v>
      </c>
      <c r="N25" s="39">
        <v>142</v>
      </c>
      <c r="O25" s="39">
        <v>566</v>
      </c>
      <c r="P25" s="39">
        <v>566</v>
      </c>
      <c r="Q25" s="38"/>
    </row>
    <row r="26" spans="1:17" ht="13.5" thickBot="1" x14ac:dyDescent="0.25">
      <c r="A26" s="39">
        <v>24</v>
      </c>
      <c r="B26" s="37" t="s">
        <v>20</v>
      </c>
      <c r="C26" s="39">
        <v>136</v>
      </c>
      <c r="D26" s="39">
        <v>176</v>
      </c>
      <c r="E26" s="39">
        <v>129</v>
      </c>
      <c r="F26" s="39">
        <v>441</v>
      </c>
      <c r="G26" s="39">
        <v>441</v>
      </c>
      <c r="J26" s="90">
        <v>24</v>
      </c>
      <c r="K26" s="37" t="s">
        <v>19</v>
      </c>
      <c r="L26" s="39">
        <v>141</v>
      </c>
      <c r="M26" s="39">
        <v>154</v>
      </c>
      <c r="N26" s="39">
        <v>156</v>
      </c>
      <c r="O26" s="39">
        <v>451</v>
      </c>
      <c r="P26" s="39">
        <v>451</v>
      </c>
      <c r="Q26" s="38"/>
    </row>
    <row r="27" spans="1:17" ht="13.5" thickBot="1" x14ac:dyDescent="0.25">
      <c r="A27" s="39">
        <v>25</v>
      </c>
      <c r="B27" s="37" t="s">
        <v>25</v>
      </c>
      <c r="C27" s="39">
        <v>179</v>
      </c>
      <c r="D27" s="39">
        <v>172</v>
      </c>
      <c r="E27" s="39">
        <v>170</v>
      </c>
      <c r="F27" s="39">
        <v>521</v>
      </c>
      <c r="G27" s="39">
        <v>521</v>
      </c>
      <c r="J27" s="90">
        <v>25</v>
      </c>
      <c r="K27" s="37" t="s">
        <v>20</v>
      </c>
      <c r="L27" s="39">
        <v>167</v>
      </c>
      <c r="M27" s="39">
        <v>114</v>
      </c>
      <c r="N27" s="39">
        <v>161</v>
      </c>
      <c r="O27" s="39">
        <v>442</v>
      </c>
      <c r="P27" s="39">
        <v>442</v>
      </c>
      <c r="Q27" s="38"/>
    </row>
    <row r="28" spans="1:17" ht="13.5" thickBot="1" x14ac:dyDescent="0.25">
      <c r="A28" s="39">
        <v>26</v>
      </c>
      <c r="B28" s="37" t="s">
        <v>21</v>
      </c>
      <c r="C28" s="39">
        <v>183</v>
      </c>
      <c r="D28" s="39">
        <v>142</v>
      </c>
      <c r="E28" s="39">
        <v>143</v>
      </c>
      <c r="F28" s="39">
        <v>468</v>
      </c>
      <c r="G28" s="39">
        <v>468</v>
      </c>
      <c r="J28" s="90">
        <v>26</v>
      </c>
      <c r="K28" s="37" t="s">
        <v>47</v>
      </c>
      <c r="L28" s="39">
        <v>169</v>
      </c>
      <c r="M28" s="39">
        <v>173</v>
      </c>
      <c r="N28" s="39">
        <v>199</v>
      </c>
      <c r="O28" s="39">
        <v>541</v>
      </c>
      <c r="P28" s="39">
        <v>541</v>
      </c>
      <c r="Q28" s="38"/>
    </row>
    <row r="29" spans="1:17" ht="13.5" thickBot="1" x14ac:dyDescent="0.25">
      <c r="A29" s="39">
        <v>27</v>
      </c>
      <c r="B29" s="37" t="s">
        <v>22</v>
      </c>
      <c r="C29" s="39">
        <v>197</v>
      </c>
      <c r="D29" s="40">
        <v>203</v>
      </c>
      <c r="E29" s="39">
        <v>187</v>
      </c>
      <c r="F29" s="39">
        <v>587</v>
      </c>
      <c r="G29" s="39">
        <v>587</v>
      </c>
      <c r="J29" s="90">
        <v>27</v>
      </c>
      <c r="K29" s="37" t="s">
        <v>22</v>
      </c>
      <c r="L29" s="40">
        <v>222</v>
      </c>
      <c r="M29" s="39">
        <v>148</v>
      </c>
      <c r="N29" s="39">
        <v>174</v>
      </c>
      <c r="O29" s="39">
        <v>544</v>
      </c>
      <c r="P29" s="39">
        <v>544</v>
      </c>
    </row>
    <row r="30" spans="1:17" ht="13.5" thickBot="1" x14ac:dyDescent="0.25">
      <c r="B30" s="45"/>
    </row>
    <row r="32" spans="1:17" ht="13.5" thickBot="1" x14ac:dyDescent="0.25">
      <c r="A32" s="125">
        <v>45187</v>
      </c>
      <c r="B32" s="125"/>
      <c r="C32" s="125"/>
      <c r="D32" s="125"/>
      <c r="E32" s="125"/>
      <c r="F32" s="125"/>
      <c r="G32" s="125"/>
      <c r="J32"/>
      <c r="L32"/>
      <c r="M32"/>
      <c r="N32"/>
      <c r="O32"/>
      <c r="P32"/>
    </row>
    <row r="33" spans="1:16" ht="13.5" thickBot="1" x14ac:dyDescent="0.25">
      <c r="A33" s="43" t="s">
        <v>3</v>
      </c>
      <c r="B33" s="44" t="s">
        <v>4</v>
      </c>
      <c r="C33" s="43" t="s">
        <v>36</v>
      </c>
      <c r="D33" s="43" t="s">
        <v>37</v>
      </c>
      <c r="E33" s="43" t="s">
        <v>38</v>
      </c>
      <c r="F33" s="43" t="s">
        <v>39</v>
      </c>
      <c r="G33" s="43" t="s">
        <v>5</v>
      </c>
      <c r="J33"/>
      <c r="L33"/>
      <c r="M33"/>
      <c r="N33"/>
      <c r="O33"/>
      <c r="P33"/>
    </row>
    <row r="34" spans="1:16" ht="13.5" thickBot="1" x14ac:dyDescent="0.25">
      <c r="A34" s="90">
        <v>1</v>
      </c>
      <c r="B34" s="37" t="s">
        <v>43</v>
      </c>
      <c r="C34" s="39">
        <v>169</v>
      </c>
      <c r="D34" s="40">
        <v>212</v>
      </c>
      <c r="E34" s="40">
        <v>201</v>
      </c>
      <c r="F34" s="39">
        <v>582</v>
      </c>
      <c r="G34" s="39">
        <v>582</v>
      </c>
      <c r="H34" s="15"/>
      <c r="J34"/>
      <c r="L34"/>
      <c r="M34"/>
      <c r="N34"/>
      <c r="O34"/>
      <c r="P34"/>
    </row>
    <row r="35" spans="1:16" ht="13.5" thickBot="1" x14ac:dyDescent="0.25">
      <c r="A35" s="90">
        <v>2</v>
      </c>
      <c r="B35" s="37" t="s">
        <v>22</v>
      </c>
      <c r="C35" s="40">
        <v>208</v>
      </c>
      <c r="D35" s="39">
        <v>181</v>
      </c>
      <c r="E35" s="39">
        <v>190</v>
      </c>
      <c r="F35" s="39">
        <v>579</v>
      </c>
      <c r="G35" s="39">
        <v>579</v>
      </c>
      <c r="J35"/>
      <c r="L35"/>
      <c r="M35"/>
      <c r="N35"/>
      <c r="O35"/>
      <c r="P35"/>
    </row>
    <row r="36" spans="1:16" ht="13.5" thickBot="1" x14ac:dyDescent="0.25">
      <c r="A36" s="90">
        <v>3</v>
      </c>
      <c r="B36" s="37" t="s">
        <v>9</v>
      </c>
      <c r="C36" s="39">
        <v>185</v>
      </c>
      <c r="D36" s="39">
        <v>159</v>
      </c>
      <c r="E36" s="40">
        <v>225</v>
      </c>
      <c r="F36" s="39">
        <v>569</v>
      </c>
      <c r="G36" s="39">
        <v>569</v>
      </c>
      <c r="J36"/>
      <c r="L36"/>
      <c r="M36"/>
      <c r="N36"/>
      <c r="O36"/>
      <c r="P36"/>
    </row>
    <row r="37" spans="1:16" ht="13.5" thickBot="1" x14ac:dyDescent="0.25">
      <c r="A37" s="90">
        <v>4</v>
      </c>
      <c r="B37" s="37" t="s">
        <v>13</v>
      </c>
      <c r="C37" s="39">
        <v>143</v>
      </c>
      <c r="D37" s="40">
        <v>223</v>
      </c>
      <c r="E37" s="40">
        <v>201</v>
      </c>
      <c r="F37" s="39">
        <v>567</v>
      </c>
      <c r="G37" s="39">
        <v>567</v>
      </c>
      <c r="J37"/>
      <c r="L37"/>
      <c r="M37"/>
      <c r="N37"/>
      <c r="O37"/>
      <c r="P37"/>
    </row>
    <row r="38" spans="1:16" ht="13.5" thickBot="1" x14ac:dyDescent="0.25">
      <c r="A38" s="90">
        <v>5</v>
      </c>
      <c r="B38" s="37" t="s">
        <v>17</v>
      </c>
      <c r="C38" s="40">
        <v>222</v>
      </c>
      <c r="D38" s="39">
        <v>170</v>
      </c>
      <c r="E38" s="39">
        <v>171</v>
      </c>
      <c r="F38" s="39">
        <v>563</v>
      </c>
      <c r="G38" s="39">
        <v>563</v>
      </c>
      <c r="J38"/>
      <c r="L38"/>
      <c r="M38"/>
      <c r="N38"/>
      <c r="O38"/>
      <c r="P38"/>
    </row>
    <row r="39" spans="1:16" ht="13.5" thickBot="1" x14ac:dyDescent="0.25">
      <c r="A39" s="90">
        <v>6</v>
      </c>
      <c r="B39" s="37" t="s">
        <v>44</v>
      </c>
      <c r="C39" s="39">
        <v>166</v>
      </c>
      <c r="D39" s="39">
        <v>175</v>
      </c>
      <c r="E39" s="40">
        <v>208</v>
      </c>
      <c r="F39" s="39">
        <v>549</v>
      </c>
      <c r="G39" s="39">
        <v>549</v>
      </c>
      <c r="J39"/>
      <c r="L39"/>
      <c r="M39"/>
      <c r="N39"/>
      <c r="O39"/>
      <c r="P39"/>
    </row>
    <row r="40" spans="1:16" ht="13.5" thickBot="1" x14ac:dyDescent="0.25">
      <c r="A40" s="90">
        <v>7</v>
      </c>
      <c r="B40" s="37" t="s">
        <v>45</v>
      </c>
      <c r="C40" s="39">
        <v>172</v>
      </c>
      <c r="D40" s="39">
        <v>178</v>
      </c>
      <c r="E40" s="39">
        <v>196</v>
      </c>
      <c r="F40" s="39">
        <v>546</v>
      </c>
      <c r="G40" s="39">
        <v>546</v>
      </c>
      <c r="J40"/>
      <c r="L40"/>
      <c r="M40"/>
      <c r="N40"/>
      <c r="O40"/>
      <c r="P40"/>
    </row>
    <row r="41" spans="1:16" ht="13.5" thickBot="1" x14ac:dyDescent="0.25">
      <c r="A41" s="90">
        <v>8</v>
      </c>
      <c r="B41" s="37" t="s">
        <v>35</v>
      </c>
      <c r="C41" s="39">
        <v>166</v>
      </c>
      <c r="D41" s="39">
        <v>173</v>
      </c>
      <c r="E41" s="39">
        <v>180</v>
      </c>
      <c r="F41" s="39">
        <v>519</v>
      </c>
      <c r="G41" s="39">
        <v>519</v>
      </c>
      <c r="J41"/>
      <c r="L41"/>
      <c r="M41"/>
      <c r="N41"/>
      <c r="O41"/>
      <c r="P41"/>
    </row>
    <row r="42" spans="1:16" ht="13.5" thickBot="1" x14ac:dyDescent="0.25">
      <c r="A42" s="90">
        <v>9</v>
      </c>
      <c r="B42" s="37" t="s">
        <v>46</v>
      </c>
      <c r="C42" s="39">
        <v>184</v>
      </c>
      <c r="D42" s="39">
        <v>184</v>
      </c>
      <c r="E42" s="39">
        <v>148</v>
      </c>
      <c r="F42" s="39">
        <v>516</v>
      </c>
      <c r="G42" s="39">
        <v>516</v>
      </c>
      <c r="J42"/>
      <c r="L42"/>
      <c r="M42"/>
      <c r="N42"/>
      <c r="O42"/>
      <c r="P42"/>
    </row>
    <row r="43" spans="1:16" ht="13.5" thickBot="1" x14ac:dyDescent="0.25">
      <c r="A43" s="90">
        <v>10</v>
      </c>
      <c r="B43" s="37" t="s">
        <v>11</v>
      </c>
      <c r="C43" s="39">
        <v>168</v>
      </c>
      <c r="D43" s="39">
        <v>170</v>
      </c>
      <c r="E43" s="39">
        <v>175</v>
      </c>
      <c r="F43" s="39">
        <v>513</v>
      </c>
      <c r="G43" s="39">
        <v>513</v>
      </c>
      <c r="J43"/>
      <c r="L43"/>
      <c r="M43"/>
      <c r="N43"/>
      <c r="O43"/>
      <c r="P43"/>
    </row>
    <row r="44" spans="1:16" ht="13.5" thickBot="1" x14ac:dyDescent="0.25">
      <c r="A44" s="90">
        <v>11</v>
      </c>
      <c r="B44" s="37" t="s">
        <v>31</v>
      </c>
      <c r="C44" s="39">
        <v>175</v>
      </c>
      <c r="D44" s="39">
        <v>170</v>
      </c>
      <c r="E44" s="39">
        <v>159</v>
      </c>
      <c r="F44" s="39">
        <v>504</v>
      </c>
      <c r="G44" s="39">
        <v>504</v>
      </c>
      <c r="J44"/>
      <c r="L44"/>
      <c r="M44"/>
      <c r="N44"/>
      <c r="O44"/>
      <c r="P44"/>
    </row>
    <row r="45" spans="1:16" ht="13.5" thickBot="1" x14ac:dyDescent="0.25">
      <c r="A45" s="90">
        <v>12</v>
      </c>
      <c r="B45" s="37" t="s">
        <v>14</v>
      </c>
      <c r="C45" s="39">
        <v>128</v>
      </c>
      <c r="D45" s="39">
        <v>188</v>
      </c>
      <c r="E45" s="39">
        <v>183</v>
      </c>
      <c r="F45" s="39">
        <v>499</v>
      </c>
      <c r="G45" s="39">
        <v>499</v>
      </c>
      <c r="J45"/>
      <c r="L45"/>
      <c r="M45"/>
      <c r="N45"/>
      <c r="O45"/>
      <c r="P45"/>
    </row>
    <row r="46" spans="1:16" ht="13.5" thickBot="1" x14ac:dyDescent="0.25">
      <c r="A46" s="90">
        <v>13</v>
      </c>
      <c r="B46" s="37" t="s">
        <v>47</v>
      </c>
      <c r="C46" s="39">
        <v>143</v>
      </c>
      <c r="D46" s="39">
        <v>173</v>
      </c>
      <c r="E46" s="39">
        <v>177</v>
      </c>
      <c r="F46" s="39">
        <v>493</v>
      </c>
      <c r="G46" s="39">
        <v>493</v>
      </c>
      <c r="J46"/>
      <c r="L46"/>
      <c r="M46"/>
      <c r="N46"/>
      <c r="O46"/>
      <c r="P46"/>
    </row>
    <row r="47" spans="1:16" ht="13.5" thickBot="1" x14ac:dyDescent="0.25">
      <c r="A47" s="90">
        <v>14</v>
      </c>
      <c r="B47" s="37" t="s">
        <v>48</v>
      </c>
      <c r="C47" s="39">
        <v>167</v>
      </c>
      <c r="D47" s="39">
        <v>163</v>
      </c>
      <c r="E47" s="39">
        <v>163</v>
      </c>
      <c r="F47" s="39">
        <v>493</v>
      </c>
      <c r="G47" s="39">
        <v>493</v>
      </c>
      <c r="J47"/>
      <c r="L47"/>
      <c r="M47"/>
      <c r="N47"/>
      <c r="O47"/>
      <c r="P47"/>
    </row>
    <row r="48" spans="1:16" ht="13.5" thickBot="1" x14ac:dyDescent="0.25">
      <c r="A48" s="90">
        <v>15</v>
      </c>
      <c r="B48" s="37" t="s">
        <v>28</v>
      </c>
      <c r="C48" s="39">
        <v>174</v>
      </c>
      <c r="D48" s="39">
        <v>166</v>
      </c>
      <c r="E48" s="39">
        <v>147</v>
      </c>
      <c r="F48" s="39">
        <v>487</v>
      </c>
      <c r="G48" s="39">
        <v>487</v>
      </c>
      <c r="J48"/>
      <c r="L48"/>
      <c r="M48"/>
      <c r="N48"/>
      <c r="O48"/>
      <c r="P48"/>
    </row>
    <row r="49" spans="1:16" ht="13.5" thickBot="1" x14ac:dyDescent="0.25">
      <c r="A49" s="90">
        <v>16</v>
      </c>
      <c r="B49" s="37" t="s">
        <v>12</v>
      </c>
      <c r="C49" s="39">
        <v>166</v>
      </c>
      <c r="D49" s="39">
        <v>145</v>
      </c>
      <c r="E49" s="39">
        <v>174</v>
      </c>
      <c r="F49" s="39">
        <v>485</v>
      </c>
      <c r="G49" s="39">
        <v>485</v>
      </c>
      <c r="J49"/>
      <c r="L49"/>
      <c r="M49"/>
      <c r="N49"/>
      <c r="O49"/>
      <c r="P49"/>
    </row>
    <row r="50" spans="1:16" ht="13.5" thickBot="1" x14ac:dyDescent="0.25">
      <c r="A50" s="90">
        <v>17</v>
      </c>
      <c r="B50" s="37" t="s">
        <v>49</v>
      </c>
      <c r="C50" s="39">
        <v>163</v>
      </c>
      <c r="D50" s="39">
        <v>145</v>
      </c>
      <c r="E50" s="39">
        <v>176</v>
      </c>
      <c r="F50" s="39">
        <v>484</v>
      </c>
      <c r="G50" s="39">
        <v>484</v>
      </c>
      <c r="J50"/>
      <c r="L50"/>
      <c r="M50"/>
      <c r="N50"/>
      <c r="O50"/>
      <c r="P50"/>
    </row>
    <row r="51" spans="1:16" ht="13.5" thickBot="1" x14ac:dyDescent="0.25">
      <c r="A51" s="90">
        <v>18</v>
      </c>
      <c r="B51" s="37" t="s">
        <v>20</v>
      </c>
      <c r="C51" s="39">
        <v>157</v>
      </c>
      <c r="D51" s="39">
        <v>159</v>
      </c>
      <c r="E51" s="39">
        <v>167</v>
      </c>
      <c r="F51" s="39">
        <v>483</v>
      </c>
      <c r="G51" s="39">
        <v>483</v>
      </c>
      <c r="J51"/>
      <c r="L51"/>
      <c r="M51"/>
      <c r="N51"/>
      <c r="O51"/>
      <c r="P51"/>
    </row>
    <row r="52" spans="1:16" ht="13.5" thickBot="1" x14ac:dyDescent="0.25">
      <c r="A52" s="90">
        <v>19</v>
      </c>
      <c r="B52" s="37" t="s">
        <v>10</v>
      </c>
      <c r="C52" s="39">
        <v>194</v>
      </c>
      <c r="D52" s="39">
        <v>116</v>
      </c>
      <c r="E52" s="39">
        <v>170</v>
      </c>
      <c r="F52" s="39">
        <v>480</v>
      </c>
      <c r="G52" s="39">
        <v>480</v>
      </c>
      <c r="J52"/>
      <c r="L52"/>
      <c r="M52"/>
      <c r="N52"/>
      <c r="O52"/>
      <c r="P52"/>
    </row>
    <row r="53" spans="1:16" ht="13.5" thickBot="1" x14ac:dyDescent="0.25">
      <c r="A53" s="90">
        <v>20</v>
      </c>
      <c r="B53" s="37" t="s">
        <v>19</v>
      </c>
      <c r="C53" s="39">
        <v>150</v>
      </c>
      <c r="D53" s="39">
        <v>176</v>
      </c>
      <c r="E53" s="39">
        <v>146</v>
      </c>
      <c r="F53" s="39">
        <v>472</v>
      </c>
      <c r="G53" s="39">
        <v>472</v>
      </c>
      <c r="J53"/>
      <c r="L53"/>
      <c r="M53"/>
      <c r="N53"/>
      <c r="O53"/>
      <c r="P53"/>
    </row>
    <row r="54" spans="1:16" ht="13.5" thickBot="1" x14ac:dyDescent="0.25">
      <c r="A54" s="90">
        <v>21</v>
      </c>
      <c r="B54" s="37" t="s">
        <v>27</v>
      </c>
      <c r="C54" s="39">
        <v>147</v>
      </c>
      <c r="D54" s="39">
        <v>165</v>
      </c>
      <c r="E54" s="39">
        <v>149</v>
      </c>
      <c r="F54" s="39">
        <v>461</v>
      </c>
      <c r="G54" s="39">
        <v>461</v>
      </c>
      <c r="J54"/>
      <c r="L54"/>
      <c r="M54"/>
      <c r="N54"/>
      <c r="O54"/>
      <c r="P54"/>
    </row>
    <row r="55" spans="1:16" ht="13.5" thickBot="1" x14ac:dyDescent="0.25">
      <c r="A55" s="90">
        <v>22</v>
      </c>
      <c r="B55" s="37" t="s">
        <v>50</v>
      </c>
      <c r="C55" s="39">
        <v>104</v>
      </c>
      <c r="D55" s="39">
        <v>154</v>
      </c>
      <c r="E55" s="39">
        <v>170</v>
      </c>
      <c r="F55" s="39">
        <v>428</v>
      </c>
      <c r="G55" s="39">
        <v>428</v>
      </c>
      <c r="J55"/>
      <c r="L55"/>
      <c r="M55"/>
      <c r="N55"/>
      <c r="O55"/>
      <c r="P55"/>
    </row>
    <row r="56" spans="1:16" ht="13.5" thickBot="1" x14ac:dyDescent="0.25">
      <c r="A56" s="90">
        <v>23</v>
      </c>
      <c r="B56" s="37" t="s">
        <v>51</v>
      </c>
      <c r="C56" s="39">
        <v>125</v>
      </c>
      <c r="D56" s="39">
        <v>164</v>
      </c>
      <c r="E56" s="39">
        <v>125</v>
      </c>
      <c r="F56" s="39">
        <v>414</v>
      </c>
      <c r="G56" s="39">
        <v>414</v>
      </c>
      <c r="J56"/>
      <c r="L56"/>
      <c r="M56"/>
      <c r="N56"/>
      <c r="O56"/>
      <c r="P56"/>
    </row>
    <row r="57" spans="1:16" ht="13.5" thickBot="1" x14ac:dyDescent="0.25">
      <c r="A57" s="90">
        <v>24</v>
      </c>
      <c r="B57" s="37" t="s">
        <v>30</v>
      </c>
      <c r="C57" s="39">
        <v>144</v>
      </c>
      <c r="D57" s="39">
        <v>140</v>
      </c>
      <c r="E57" s="39">
        <v>119</v>
      </c>
      <c r="F57" s="39">
        <v>403</v>
      </c>
      <c r="G57" s="39">
        <v>403</v>
      </c>
      <c r="J57"/>
      <c r="L57"/>
      <c r="M57"/>
      <c r="N57"/>
      <c r="O57"/>
      <c r="P57"/>
    </row>
    <row r="58" spans="1:16" ht="13.5" thickBot="1" x14ac:dyDescent="0.25">
      <c r="A58" s="90">
        <v>25</v>
      </c>
      <c r="B58" s="37" t="s">
        <v>18</v>
      </c>
      <c r="C58" s="39">
        <v>126</v>
      </c>
      <c r="D58" s="39">
        <v>121</v>
      </c>
      <c r="E58" s="39">
        <v>146</v>
      </c>
      <c r="F58" s="39">
        <v>393</v>
      </c>
      <c r="G58" s="39">
        <v>393</v>
      </c>
      <c r="J58"/>
      <c r="L58"/>
      <c r="M58"/>
      <c r="N58"/>
      <c r="O58"/>
      <c r="P58"/>
    </row>
    <row r="59" spans="1:16" ht="13.5" thickBot="1" x14ac:dyDescent="0.25">
      <c r="A59" s="90">
        <v>26</v>
      </c>
      <c r="B59" s="37" t="s">
        <v>21</v>
      </c>
      <c r="C59" s="40">
        <v>223</v>
      </c>
      <c r="D59" s="39">
        <v>190</v>
      </c>
      <c r="E59" s="39">
        <v>189</v>
      </c>
      <c r="F59" s="39">
        <v>602</v>
      </c>
      <c r="G59" s="39">
        <v>602</v>
      </c>
      <c r="J59"/>
      <c r="L59"/>
      <c r="M59"/>
      <c r="N59"/>
      <c r="O59"/>
      <c r="P59"/>
    </row>
    <row r="60" spans="1:16" ht="13.5" thickBot="1" x14ac:dyDescent="0.25">
      <c r="A60" s="90">
        <v>27</v>
      </c>
      <c r="B60" s="37" t="s">
        <v>32</v>
      </c>
      <c r="C60" s="39">
        <v>130</v>
      </c>
      <c r="D60" s="39">
        <v>199</v>
      </c>
      <c r="E60" s="39">
        <v>149</v>
      </c>
      <c r="F60" s="39">
        <v>478</v>
      </c>
      <c r="G60" s="39">
        <v>478</v>
      </c>
      <c r="J60"/>
      <c r="L60"/>
      <c r="M60"/>
      <c r="N60"/>
      <c r="O60"/>
      <c r="P60"/>
    </row>
  </sheetData>
  <mergeCells count="3">
    <mergeCell ref="A1:H1"/>
    <mergeCell ref="J1:Q1"/>
    <mergeCell ref="A32:G32"/>
  </mergeCells>
  <hyperlinks>
    <hyperlink ref="B20" r:id="rId1" display="https://bowling.lexerbowling.com/bowlingdemeyrin/ligueinternationale2023-2024-27/pl048.htm" xr:uid="{D6359ACD-829C-44D0-8342-EAEDB7397C62}"/>
    <hyperlink ref="B4" r:id="rId2" display="https://bowling.lexerbowling.com/bowlingdemeyrin/ligueinternationale2023-2024-27/pl011.htm" xr:uid="{8C73F38B-4012-4EA4-AD9F-95E952FF3339}"/>
    <hyperlink ref="B29" r:id="rId3" display="https://bowling.lexerbowling.com/bowlingdemeyrin/ligueinternationale2023-2024-27/pl069.htm" xr:uid="{5D31D377-5E28-457B-B42A-013B86101EB9}"/>
    <hyperlink ref="B14" r:id="rId4" display="https://bowling.lexerbowling.com/bowlingdemeyrin/ligueinternationale2023-2024-27/pl02C.htm" xr:uid="{DC299071-B52F-4595-967D-5383642B5E9D}"/>
    <hyperlink ref="B9" r:id="rId5" display="https://bowling.lexerbowling.com/bowlingdemeyrin/ligueinternationale2023-2024-27/pl01E.htm" xr:uid="{ADF417AA-9E1C-4A15-BA1E-4A7676ED29E5}"/>
    <hyperlink ref="B17" r:id="rId6" display="https://bowling.lexerbowling.com/bowlingdemeyrin/ligueinternationale2023-2024-27/pl03B.htm" xr:uid="{138AB389-25FD-4E0A-9488-A3B83C532274}"/>
    <hyperlink ref="B6" r:id="rId7" display="https://bowling.lexerbowling.com/bowlingdemeyrin/ligueinternationale2023-2024-27/pl018.htm" xr:uid="{F2FF85D6-3FA0-4DB7-8E10-85851DD449C0}"/>
    <hyperlink ref="B16" r:id="rId8" display="https://bowling.lexerbowling.com/bowlingdemeyrin/ligueinternationale2023-2024-27/pl030.htm" xr:uid="{FAA8842C-E4DE-4058-9081-B7F6618C67BC}"/>
    <hyperlink ref="B24" r:id="rId9" display="https://bowling.lexerbowling.com/bowlingdemeyrin/ligueinternationale2023-2024-27/pl04F.htm" xr:uid="{BF09C7CF-AA94-40E3-A9D1-DCFBC5F55516}"/>
    <hyperlink ref="B19" r:id="rId10" display="https://bowling.lexerbowling.com/bowlingdemeyrin/ligueinternationale2023-2024-27/pl047.htm" xr:uid="{3D5FDD41-99B4-426C-AC2E-829468CF4CE0}"/>
    <hyperlink ref="B7" r:id="rId11" display="https://bowling.lexerbowling.com/bowlingdemeyrin/ligueinternationale2023-2024-27/pl019.htm" xr:uid="{FEBBF4D6-05FE-4C94-9A3B-1E8A7F691983}"/>
    <hyperlink ref="B27" r:id="rId12" display="https://bowling.lexerbowling.com/bowlingdemeyrin/ligueinternationale2023-2024-27/pl061.htm" xr:uid="{EABC7856-811B-45E2-A5CD-DD72AEE3F09B}"/>
    <hyperlink ref="B13" r:id="rId13" display="https://bowling.lexerbowling.com/bowlingdemeyrin/ligueinternationale2023-2024-27/pl077.htm" xr:uid="{ABADC118-10C1-4116-A7E7-829EF29CCCED}"/>
    <hyperlink ref="B22" r:id="rId14" display="https://bowling.lexerbowling.com/bowlingdemeyrin/ligueinternationale2023-2024-27/pl007.htm" xr:uid="{AA6544A4-C70F-4974-8B31-4229F055ED12}"/>
    <hyperlink ref="B18" r:id="rId15" display="https://bowling.lexerbowling.com/bowlingdemeyrin/ligueinternationale2023-2024-27/pl03E.htm" xr:uid="{708BC47C-3938-48C0-94D5-5F1F4598054F}"/>
    <hyperlink ref="B15" r:id="rId16" display="https://bowling.lexerbowling.com/bowlingdemeyrin/ligueinternationale2023-2024-27/pl02E.htm" xr:uid="{336DEFD1-28E2-46A5-B636-9E61DD74B681}"/>
    <hyperlink ref="B21" r:id="rId17" display="https://bowling.lexerbowling.com/bowlingdemeyrin/ligueinternationale2023-2024-27/pl049.htm" xr:uid="{2746891F-A64E-4033-A2FF-CA304772C51F}"/>
    <hyperlink ref="B12" r:id="rId18" display="https://bowling.lexerbowling.com/bowlingdemeyrin/ligueinternationale2023-2024-27/pl024.htm" xr:uid="{C114A4AE-AFE0-4143-8A54-77B610F60407}"/>
    <hyperlink ref="B5" r:id="rId19" display="https://bowling.lexerbowling.com/bowlingdemeyrin/ligueinternationale2023-2024-27/pl07C.htm" xr:uid="{88387C15-C00F-4CFA-9FBF-198F76BF1DA4}"/>
    <hyperlink ref="B25" r:id="rId20" display="https://bowling.lexerbowling.com/bowlingdemeyrin/ligueinternationale2023-2024-27/pl071.htm" xr:uid="{26336E25-D5A7-460D-9E09-1D27D176C3B5}"/>
    <hyperlink ref="B10" r:id="rId21" display="https://bowling.lexerbowling.com/bowlingdemeyrin/ligueinternationale2023-2024-27/pl074.htm" xr:uid="{FD90EA5B-3EF6-4063-8CA9-E983F53E9B2B}"/>
    <hyperlink ref="B8" r:id="rId22" display="https://bowling.lexerbowling.com/bowlingdemeyrin/ligueinternationale2023-2024-27/pl01A.htm" xr:uid="{9CB32F54-0784-43CC-8AD0-8C129F042550}"/>
    <hyperlink ref="B26" r:id="rId23" display="https://bowling.lexerbowling.com/bowlingdemeyrin/ligueinternationale2023-2024-27/pl05D.htm" xr:uid="{FA1979C1-4CA4-4C48-A235-32A5F1E61FF9}"/>
    <hyperlink ref="B11" r:id="rId24" display="https://bowling.lexerbowling.com/bowlingdemeyrin/ligueinternationale2023-2024-27/pl022.htm" xr:uid="{6DC3D9D3-73C5-4B2E-91E0-8BA82AB573B5}"/>
    <hyperlink ref="B23" r:id="rId25" display="https://bowling.lexerbowling.com/bowlingdemeyrin/ligueinternationale2023-2024-27/pl009.htm" xr:uid="{54B554CA-33AD-499C-BB1E-A9F5A3640636}"/>
    <hyperlink ref="B3" r:id="rId26" display="https://bowling.lexerbowling.com/bowlingdemeyrin/ligueinternationale2023-2024-27/pl00B.htm" xr:uid="{97B5F335-0B67-4DE0-AFA0-AB2B0E3BD219}"/>
    <hyperlink ref="B28" r:id="rId27" display="https://bowling.lexerbowling.com/bowlingdemeyrin/ligueinternationale2023-2024-27/pl063.htm" xr:uid="{4A3C1721-0B54-4946-9ADF-3EDFEB328004}"/>
    <hyperlink ref="B34" r:id="rId28" display="https://bowling.lexerbowling.com/bowlingdemeyrin/ligueinternationale2023-2024-27/pl03A.htm" xr:uid="{8092306B-BE1D-4CE1-98C1-689EBB6C0853}"/>
    <hyperlink ref="B35" r:id="rId29" display="https://bowling.lexerbowling.com/bowlingdemeyrin/ligueinternationale2023-2024-27/pl069.htm" xr:uid="{FABF94F5-107F-45F9-9BF5-0706D78093A9}"/>
    <hyperlink ref="B36" r:id="rId30" display="https://bowling.lexerbowling.com/bowlingdemeyrin/ligueinternationale2023-2024-27/pl018.htm" xr:uid="{13D188A9-D1B5-4A9C-83DD-F913AFF2501B}"/>
    <hyperlink ref="B37" r:id="rId31" display="https://bowling.lexerbowling.com/bowlingdemeyrin/ligueinternationale2023-2024-27/pl030.htm" xr:uid="{87D3EF03-70FB-401F-B576-F84BABDECDAA}"/>
    <hyperlink ref="B38" r:id="rId32" display="https://bowling.lexerbowling.com/bowlingdemeyrin/ligueinternationale2023-2024-27/pl048.htm" xr:uid="{1DA87F0B-C8BA-4C02-8267-EAFEFA63FF1B}"/>
    <hyperlink ref="B39" r:id="rId33" display="https://bowling.lexerbowling.com/bowlingdemeyrin/ligueinternationale2023-2024-27/pl08D.htm" xr:uid="{869D971C-A168-4143-A1B3-031161705C0B}"/>
    <hyperlink ref="B40" r:id="rId34" display="https://bowling.lexerbowling.com/bowlingdemeyrin/ligueinternationale2023-2024-27/pl06F.htm" xr:uid="{4BAD8B04-8AD2-464E-A96E-169BF2CD04CD}"/>
    <hyperlink ref="B41" r:id="rId35" display="https://bowling.lexerbowling.com/bowlingdemeyrin/ligueinternationale2023-2024-27/pl019.htm" xr:uid="{918C101C-797C-46C0-A525-4F4F179539E2}"/>
    <hyperlink ref="B42" r:id="rId36" display="https://bowling.lexerbowling.com/bowlingdemeyrin/ligueinternationale2023-2024-27/pl091.htm" xr:uid="{4C93684D-D1B4-413C-A2F8-9B9955838CFD}"/>
    <hyperlink ref="B43" r:id="rId37" display="https://bowling.lexerbowling.com/bowlingdemeyrin/ligueinternationale2023-2024-27/pl01E.htm" xr:uid="{CEC89399-2D3B-4681-AC75-09BF46CB9909}"/>
    <hyperlink ref="B44" r:id="rId38" display="https://bowling.lexerbowling.com/bowlingdemeyrin/ligueinternationale2023-2024-27/pl049.htm" xr:uid="{352074C5-EEF3-465D-B7C3-2B6CD873EAB1}"/>
    <hyperlink ref="B45" r:id="rId39" display="https://bowling.lexerbowling.com/bowlingdemeyrin/ligueinternationale2023-2024-27/pl03B.htm" xr:uid="{6607EB7B-794F-4270-96F9-E312A951385A}"/>
    <hyperlink ref="B46" r:id="rId40" display="https://bowling.lexerbowling.com/bowlingdemeyrin/ligueinternationale2023-2024-27/pl062.htm" xr:uid="{E04EA4AC-D152-4AFF-8921-6A88AAE24640}"/>
    <hyperlink ref="B47" r:id="rId41" display="https://bowling.lexerbowling.com/bowlingdemeyrin/ligueinternationale2023-2024-27/pl054.htm" xr:uid="{34CA4F3E-B8FB-4834-BF7F-11445794C904}"/>
    <hyperlink ref="B48" r:id="rId42" display="https://bowling.lexerbowling.com/bowlingdemeyrin/ligueinternationale2023-2024-27/pl02C.htm" xr:uid="{4CF1EAD5-FD00-4933-B917-A7C010259016}"/>
    <hyperlink ref="B49" r:id="rId43" display="https://bowling.lexerbowling.com/bowlingdemeyrin/ligueinternationale2023-2024-27/pl074.htm" xr:uid="{219C425C-755D-4BD7-800B-4689568F3225}"/>
    <hyperlink ref="B50" r:id="rId44" display="https://bowling.lexerbowling.com/bowlingdemeyrin/ligueinternationale2023-2024-27/pl070.htm" xr:uid="{87E82FC2-CB0A-4849-89CC-76683B13A29E}"/>
    <hyperlink ref="B51" r:id="rId45" display="https://bowling.lexerbowling.com/bowlingdemeyrin/ligueinternationale2023-2024-27/pl05D.htm" xr:uid="{737813F2-4D12-4660-A377-ECF4B2BC0A1A}"/>
    <hyperlink ref="B52" r:id="rId46" display="https://bowling.lexerbowling.com/bowlingdemeyrin/ligueinternationale2023-2024-27/pl01A.htm" xr:uid="{F79FEF08-CC42-4A41-B9D4-FB8597908D59}"/>
    <hyperlink ref="B53" r:id="rId47" display="https://bowling.lexerbowling.com/bowlingdemeyrin/ligueinternationale2023-2024-27/pl071.htm" xr:uid="{C067BAD8-20FC-49C4-B8B0-ADA56707B36A}"/>
    <hyperlink ref="B54" r:id="rId48" display="https://bowling.lexerbowling.com/bowlingdemeyrin/ligueinternationale2023-2024-27/pl07C.htm" xr:uid="{887E67F4-560E-4B11-AD2C-2636A2D47702}"/>
    <hyperlink ref="B55" r:id="rId49" display="https://bowling.lexerbowling.com/bowlingdemeyrin/ligueinternationale2023-2024-27/pl06E.htm" xr:uid="{E9C01F14-B6E4-451D-B3E6-A59DCF6A1479}"/>
    <hyperlink ref="B56" r:id="rId50" display="https://bowling.lexerbowling.com/bowlingdemeyrin/ligueinternationale2023-2024-27/pl090.htm" xr:uid="{BC46E6E9-A018-468F-B9AC-37999E1B4B42}"/>
    <hyperlink ref="B57" r:id="rId51" display="https://bowling.lexerbowling.com/bowlingdemeyrin/ligueinternationale2023-2024-27/pl022.htm" xr:uid="{368BC6BE-3971-40F1-996F-E0717AEE50F5}"/>
    <hyperlink ref="B58" r:id="rId52" display="https://bowling.lexerbowling.com/bowlingdemeyrin/ligueinternationale2023-2024-27/pl009.htm" xr:uid="{AF9B5EFE-01B2-40B6-99BD-B0C20722A4F2}"/>
    <hyperlink ref="B59" r:id="rId53" display="https://bowling.lexerbowling.com/bowlingdemeyrin/ligueinternationale2023-2024-27/pl063.htm" xr:uid="{3494861C-279C-4E97-B08E-B015D2C40FC4}"/>
    <hyperlink ref="B60" r:id="rId54" display="https://bowling.lexerbowling.com/bowlingdemeyrin/ligueinternationale2023-2024-27/pl00B.htm" xr:uid="{A7692060-DDDF-49A3-8F56-C6925CB87879}"/>
    <hyperlink ref="K14" r:id="rId55" display="https://bowling.lexerbowling.com/bowlingdemeyrin/ligueinternationale2023-2024-27/pl06F.htm" xr:uid="{E8CB0381-9619-445D-867F-20E51E743081}"/>
    <hyperlink ref="K5" r:id="rId56" display="https://bowling.lexerbowling.com/bowlingdemeyrin/ligueinternationale2023-2024-27/pl07C.htm" xr:uid="{1607F4CA-F073-4EAA-911A-BF6A197CBE5F}"/>
    <hyperlink ref="K10" r:id="rId57" display="https://bowling.lexerbowling.com/bowlingdemeyrin/ligueinternationale2023-2024-27/pl074.htm" xr:uid="{864CE754-CE2D-4049-B2A1-BD895A4203C2}"/>
    <hyperlink ref="K23" r:id="rId58" display="https://bowling.lexerbowling.com/bowlingdemeyrin/ligueinternationale2023-2024-27/pl007.htm" xr:uid="{0B41C6B2-9820-4FD0-B3B2-C07D49C35829}"/>
    <hyperlink ref="K9" r:id="rId59" display="https://bowling.lexerbowling.com/bowlingdemeyrin/ligueinternationale2023-2024-27/pl01E.htm" xr:uid="{2268EBD3-676E-4B39-9D84-D8448B151C09}"/>
    <hyperlink ref="K25" r:id="rId60" display="https://bowling.lexerbowling.com/bowlingdemeyrin/ligueinternationale2023-2024-27/pl054.htm" xr:uid="{5CFBD81B-3F66-4FB8-AC16-92B2D5737596}"/>
    <hyperlink ref="K13" r:id="rId61" display="https://bowling.lexerbowling.com/bowlingdemeyrin/ligueinternationale2023-2024-27/pl024.htm" xr:uid="{C0BE647E-63ED-4AEB-A205-C7BCE50564BA}"/>
    <hyperlink ref="K29" r:id="rId62" display="https://bowling.lexerbowling.com/bowlingdemeyrin/ligueinternationale2023-2024-27/pl069.htm" xr:uid="{5B712F0F-2BE6-4581-A65E-521F61DA4585}"/>
    <hyperlink ref="K28" r:id="rId63" display="https://bowling.lexerbowling.com/bowlingdemeyrin/ligueinternationale2023-2024-27/pl062.htm" xr:uid="{431A8550-4EF1-4F2F-A1F7-52847B95A614}"/>
    <hyperlink ref="K3" r:id="rId64" display="https://bowling.lexerbowling.com/bowlingdemeyrin/ligueinternationale2023-2024-27/pl00C.htm" xr:uid="{4143CD58-4AE7-479D-9ADA-5E4C2A52F40A}"/>
    <hyperlink ref="K21" r:id="rId65" display="https://bowling.lexerbowling.com/bowlingdemeyrin/ligueinternationale2023-2024-27/pl048.htm" xr:uid="{4DE786D2-D11F-4F77-B40B-BAAD4933AC9D}"/>
    <hyperlink ref="K16" r:id="rId66" display="https://bowling.lexerbowling.com/bowlingdemeyrin/ligueinternationale2023-2024-27/pl030.htm" xr:uid="{4D122A85-4000-4C05-9DE6-27D57EA8C957}"/>
    <hyperlink ref="K4" r:id="rId67" display="https://bowling.lexerbowling.com/bowlingdemeyrin/ligueinternationale2023-2024-27/pl070.htm" xr:uid="{ED2E4B9E-B566-4131-BEE0-E3921B50F547}"/>
    <hyperlink ref="K15" r:id="rId68" display="https://bowling.lexerbowling.com/bowlingdemeyrin/ligueinternationale2023-2024-27/pl06E.htm" xr:uid="{B484CF33-1F1F-4E5D-BFDE-D6390F80C13A}"/>
    <hyperlink ref="K11" r:id="rId69" display="https://bowling.lexerbowling.com/bowlingdemeyrin/ligueinternationale2023-2024-27/pl021.htm" xr:uid="{146F8FF5-57FE-4051-B255-7F3AF990C543}"/>
    <hyperlink ref="K6" r:id="rId70" display="https://bowling.lexerbowling.com/bowlingdemeyrin/ligueinternationale2023-2024-27/pl018.htm" xr:uid="{B7AC32F7-CA20-4B9C-8DA5-23F5F3EA13C9}"/>
    <hyperlink ref="K7" r:id="rId71" display="https://bowling.lexerbowling.com/bowlingdemeyrin/ligueinternationale2023-2024-27/pl019.htm" xr:uid="{FECDFE96-957E-4577-A924-B07C1974CD01}"/>
    <hyperlink ref="K19" r:id="rId72" display="https://bowling.lexerbowling.com/bowlingdemeyrin/ligueinternationale2023-2024-27/pl03E.htm" xr:uid="{200CC321-AE3F-4A19-B3C2-2E4081C434F1}"/>
    <hyperlink ref="K22" r:id="rId73" display="https://bowling.lexerbowling.com/bowlingdemeyrin/ligueinternationale2023-2024-27/pl049.htm" xr:uid="{CBD2DFB5-86B1-499E-B95A-C264BD9464B6}"/>
    <hyperlink ref="K8" r:id="rId74" display="https://bowling.lexerbowling.com/bowlingdemeyrin/ligueinternationale2023-2024-27/pl01A.htm" xr:uid="{21BA995A-FAF8-4FD0-8D48-29C7BB3EA94F}"/>
    <hyperlink ref="K18" r:id="rId75" display="https://bowling.lexerbowling.com/bowlingdemeyrin/ligueinternationale2023-2024-27/pl03B.htm" xr:uid="{33899F33-0089-42C3-B574-DFDC16794DD9}"/>
    <hyperlink ref="K26" r:id="rId76" display="https://bowling.lexerbowling.com/bowlingdemeyrin/ligueinternationale2023-2024-27/pl071.htm" xr:uid="{53B17E39-3D80-478B-A0AB-33889ADBE01E}"/>
    <hyperlink ref="K24" r:id="rId77" display="https://bowling.lexerbowling.com/bowlingdemeyrin/ligueinternationale2023-2024-27/pl009.htm" xr:uid="{401D0BB2-649B-4744-A3E3-9AE6ECFBD2B6}"/>
    <hyperlink ref="K27" r:id="rId78" display="https://bowling.lexerbowling.com/bowlingdemeyrin/ligueinternationale2023-2024-27/pl05D.htm" xr:uid="{B0422DAA-031B-4731-91AA-13F734FA9D99}"/>
    <hyperlink ref="K12" r:id="rId79" display="https://bowling.lexerbowling.com/bowlingdemeyrin/ligueinternationale2023-2024-27/pl022.htm" xr:uid="{559A7EC5-38A9-41F3-AB35-03963609012D}"/>
    <hyperlink ref="K20" r:id="rId80" display="https://bowling.lexerbowling.com/bowlingdemeyrin/ligueinternationale2023-2024-27/pl03F.htm" xr:uid="{24A6F0CD-C94C-40F4-822D-959279417663}"/>
    <hyperlink ref="K17" r:id="rId81" display="https://bowling.lexerbowling.com/bowlingdemeyrin/ligueinternationale2023-2024-27/pl039.htm" xr:uid="{2286ADE2-29A5-49E3-86FE-7B176AAFC53F}"/>
  </hyperlinks>
  <pageMargins left="0.7" right="0.7" top="0.75" bottom="0.75" header="0.3" footer="0.3"/>
  <pageSetup paperSize="9" orientation="portrait" r:id="rId8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F1000-2C36-457C-B57C-35D514D0A00D}">
  <dimension ref="A1:AF60"/>
  <sheetViews>
    <sheetView topLeftCell="K31" workbookViewId="0">
      <selection activeCell="Z63" sqref="Z63"/>
    </sheetView>
  </sheetViews>
  <sheetFormatPr baseColWidth="10" defaultRowHeight="12.75" x14ac:dyDescent="0.2"/>
  <cols>
    <col min="1" max="1" width="11.42578125" style="38"/>
    <col min="2" max="2" width="24.42578125" customWidth="1"/>
    <col min="3" max="7" width="11.42578125" style="38"/>
    <col min="8" max="8" width="5.42578125" style="38" customWidth="1"/>
    <col min="9" max="9" width="4.85546875" bestFit="1" customWidth="1"/>
    <col min="10" max="10" width="23" customWidth="1"/>
    <col min="16" max="16" width="6.28515625" customWidth="1"/>
    <col min="17" max="17" width="4.85546875" style="38" bestFit="1" customWidth="1"/>
    <col min="18" max="18" width="24.140625" customWidth="1"/>
    <col min="19" max="23" width="11.42578125" style="38"/>
    <col min="25" max="25" width="4.85546875" style="38" bestFit="1" customWidth="1"/>
    <col min="26" max="26" width="23.42578125" customWidth="1"/>
    <col min="27" max="31" width="11.42578125" style="38"/>
  </cols>
  <sheetData>
    <row r="1" spans="1:32" x14ac:dyDescent="0.2">
      <c r="A1" s="122">
        <v>45201</v>
      </c>
      <c r="B1" s="115"/>
      <c r="C1" s="115"/>
      <c r="D1" s="115"/>
      <c r="E1" s="115"/>
      <c r="F1" s="115"/>
      <c r="G1" s="115"/>
      <c r="H1" s="115"/>
      <c r="I1" s="123">
        <v>45215</v>
      </c>
      <c r="J1" s="124"/>
      <c r="K1" s="124"/>
      <c r="L1" s="124"/>
      <c r="M1" s="124"/>
      <c r="N1" s="124"/>
      <c r="O1" s="124"/>
      <c r="P1" s="124"/>
      <c r="Q1" s="123">
        <v>45236</v>
      </c>
      <c r="R1" s="124"/>
      <c r="S1" s="124"/>
      <c r="T1" s="124"/>
      <c r="U1" s="124"/>
      <c r="V1" s="124"/>
      <c r="W1" s="124"/>
      <c r="X1" s="124"/>
      <c r="Y1" s="123">
        <v>45250</v>
      </c>
      <c r="Z1" s="124"/>
      <c r="AA1" s="124"/>
      <c r="AB1" s="124"/>
      <c r="AC1" s="124"/>
      <c r="AD1" s="124"/>
      <c r="AE1" s="124"/>
      <c r="AF1" s="124"/>
    </row>
    <row r="2" spans="1:32" ht="13.5" thickBot="1" x14ac:dyDescent="0.25">
      <c r="A2" s="38" t="s">
        <v>3</v>
      </c>
      <c r="B2" t="s">
        <v>4</v>
      </c>
      <c r="C2" s="38" t="s">
        <v>36</v>
      </c>
      <c r="D2" s="38" t="s">
        <v>37</v>
      </c>
      <c r="E2" s="38" t="s">
        <v>38</v>
      </c>
      <c r="F2" s="38" t="s">
        <v>39</v>
      </c>
      <c r="G2" s="38" t="s">
        <v>5</v>
      </c>
      <c r="I2" s="38" t="s">
        <v>3</v>
      </c>
      <c r="J2" t="s">
        <v>4</v>
      </c>
      <c r="K2" t="s">
        <v>36</v>
      </c>
      <c r="L2" s="38" t="s">
        <v>37</v>
      </c>
      <c r="M2" s="38" t="s">
        <v>38</v>
      </c>
      <c r="N2" s="38" t="s">
        <v>39</v>
      </c>
      <c r="O2" s="38" t="s">
        <v>5</v>
      </c>
      <c r="Q2" s="38" t="s">
        <v>3</v>
      </c>
      <c r="R2" t="s">
        <v>4</v>
      </c>
      <c r="S2" s="38" t="s">
        <v>36</v>
      </c>
      <c r="T2" s="38" t="s">
        <v>37</v>
      </c>
      <c r="U2" s="38" t="s">
        <v>38</v>
      </c>
      <c r="V2" s="38" t="s">
        <v>39</v>
      </c>
      <c r="W2" s="38" t="s">
        <v>5</v>
      </c>
      <c r="Y2" s="38" t="s">
        <v>3</v>
      </c>
      <c r="Z2" t="s">
        <v>4</v>
      </c>
      <c r="AA2" s="38" t="s">
        <v>36</v>
      </c>
      <c r="AB2" s="38" t="s">
        <v>37</v>
      </c>
      <c r="AC2" s="38" t="s">
        <v>38</v>
      </c>
      <c r="AD2" s="38" t="s">
        <v>39</v>
      </c>
      <c r="AE2" s="38" t="s">
        <v>5</v>
      </c>
    </row>
    <row r="3" spans="1:32" ht="13.5" thickBot="1" x14ac:dyDescent="0.25">
      <c r="A3" s="90">
        <v>1</v>
      </c>
      <c r="B3" s="37" t="s">
        <v>9</v>
      </c>
      <c r="C3" s="41">
        <v>258</v>
      </c>
      <c r="D3" s="39">
        <v>171</v>
      </c>
      <c r="E3" s="40">
        <v>212</v>
      </c>
      <c r="F3" s="39">
        <v>641</v>
      </c>
      <c r="G3" s="39">
        <v>641</v>
      </c>
      <c r="I3" s="90">
        <v>1</v>
      </c>
      <c r="J3" s="37" t="s">
        <v>52</v>
      </c>
      <c r="K3" s="40">
        <v>224</v>
      </c>
      <c r="L3" s="39">
        <v>162</v>
      </c>
      <c r="M3" s="39">
        <v>151</v>
      </c>
      <c r="N3" s="39">
        <v>537</v>
      </c>
      <c r="O3" s="39">
        <v>537</v>
      </c>
      <c r="P3" s="102"/>
      <c r="Q3" s="90">
        <v>1</v>
      </c>
      <c r="R3" s="37" t="s">
        <v>52</v>
      </c>
      <c r="S3" s="39">
        <v>178</v>
      </c>
      <c r="T3" s="39">
        <v>182</v>
      </c>
      <c r="U3" s="39">
        <v>181</v>
      </c>
      <c r="V3" s="39">
        <v>541</v>
      </c>
      <c r="W3" s="39">
        <v>541</v>
      </c>
      <c r="Y3" s="90">
        <v>1</v>
      </c>
      <c r="Z3" s="37" t="s">
        <v>32</v>
      </c>
      <c r="AA3" s="39">
        <v>177</v>
      </c>
      <c r="AB3" s="39">
        <v>139</v>
      </c>
      <c r="AC3" s="39">
        <v>153</v>
      </c>
      <c r="AD3" s="39">
        <v>469</v>
      </c>
      <c r="AE3" s="39">
        <v>469</v>
      </c>
    </row>
    <row r="4" spans="1:32" ht="13.5" thickBot="1" x14ac:dyDescent="0.25">
      <c r="A4" s="90">
        <v>2</v>
      </c>
      <c r="B4" s="37" t="s">
        <v>19</v>
      </c>
      <c r="C4" s="39">
        <v>180</v>
      </c>
      <c r="D4" s="40">
        <v>225</v>
      </c>
      <c r="E4" s="39">
        <v>189</v>
      </c>
      <c r="F4" s="39">
        <v>594</v>
      </c>
      <c r="G4" s="39">
        <v>594</v>
      </c>
      <c r="I4" s="90">
        <v>2</v>
      </c>
      <c r="J4" s="37" t="s">
        <v>8</v>
      </c>
      <c r="K4" s="40">
        <v>221</v>
      </c>
      <c r="L4" s="39">
        <v>188</v>
      </c>
      <c r="M4" s="39">
        <v>164</v>
      </c>
      <c r="N4" s="39">
        <v>573</v>
      </c>
      <c r="O4" s="39">
        <v>573</v>
      </c>
      <c r="P4" s="102"/>
      <c r="Q4" s="90">
        <v>2</v>
      </c>
      <c r="R4" s="37" t="s">
        <v>8</v>
      </c>
      <c r="S4" s="40">
        <v>206</v>
      </c>
      <c r="T4" s="39">
        <v>155</v>
      </c>
      <c r="U4" s="40">
        <v>214</v>
      </c>
      <c r="V4" s="39">
        <v>575</v>
      </c>
      <c r="W4" s="39">
        <v>575</v>
      </c>
      <c r="Y4" s="90">
        <v>2</v>
      </c>
      <c r="Z4" s="37" t="s">
        <v>8</v>
      </c>
      <c r="AA4" s="39">
        <v>155</v>
      </c>
      <c r="AB4" s="40">
        <v>212</v>
      </c>
      <c r="AC4" s="39">
        <v>144</v>
      </c>
      <c r="AD4" s="39">
        <v>511</v>
      </c>
      <c r="AE4" s="39">
        <v>511</v>
      </c>
    </row>
    <row r="5" spans="1:32" ht="13.5" thickBot="1" x14ac:dyDescent="0.25">
      <c r="A5" s="90">
        <v>3</v>
      </c>
      <c r="B5" s="37" t="s">
        <v>34</v>
      </c>
      <c r="C5" s="39">
        <v>164</v>
      </c>
      <c r="D5" s="40">
        <v>236</v>
      </c>
      <c r="E5" s="39">
        <v>190</v>
      </c>
      <c r="F5" s="39">
        <v>590</v>
      </c>
      <c r="G5" s="39">
        <v>590</v>
      </c>
      <c r="I5" s="90">
        <v>3</v>
      </c>
      <c r="J5" s="37" t="s">
        <v>49</v>
      </c>
      <c r="K5" s="39">
        <v>130</v>
      </c>
      <c r="L5" s="39">
        <v>129</v>
      </c>
      <c r="M5" s="39">
        <v>188</v>
      </c>
      <c r="N5" s="39">
        <v>447</v>
      </c>
      <c r="O5" s="39">
        <v>447</v>
      </c>
      <c r="P5" s="102"/>
      <c r="Q5" s="90">
        <v>3</v>
      </c>
      <c r="R5" s="37" t="s">
        <v>51</v>
      </c>
      <c r="S5" s="39">
        <v>155</v>
      </c>
      <c r="T5" s="41">
        <v>299</v>
      </c>
      <c r="U5" s="40">
        <v>200</v>
      </c>
      <c r="V5" s="39">
        <v>654</v>
      </c>
      <c r="W5" s="39">
        <v>654</v>
      </c>
      <c r="Y5" s="90">
        <v>3</v>
      </c>
      <c r="Z5" s="37" t="s">
        <v>27</v>
      </c>
      <c r="AA5" s="39">
        <v>140</v>
      </c>
      <c r="AB5" s="40">
        <v>247</v>
      </c>
      <c r="AC5" s="40">
        <v>223</v>
      </c>
      <c r="AD5" s="39">
        <v>610</v>
      </c>
      <c r="AE5" s="39">
        <v>610</v>
      </c>
    </row>
    <row r="6" spans="1:32" ht="13.5" thickBot="1" x14ac:dyDescent="0.25">
      <c r="A6" s="90">
        <v>4</v>
      </c>
      <c r="B6" s="37" t="s">
        <v>17</v>
      </c>
      <c r="C6" s="39">
        <v>179</v>
      </c>
      <c r="D6" s="40">
        <v>202</v>
      </c>
      <c r="E6" s="39">
        <v>182</v>
      </c>
      <c r="F6" s="39">
        <v>563</v>
      </c>
      <c r="G6" s="39">
        <v>563</v>
      </c>
      <c r="I6" s="90">
        <v>4</v>
      </c>
      <c r="J6" s="37" t="s">
        <v>27</v>
      </c>
      <c r="K6" s="39">
        <v>155</v>
      </c>
      <c r="L6" s="39">
        <v>181</v>
      </c>
      <c r="M6" s="39">
        <v>153</v>
      </c>
      <c r="N6" s="39">
        <v>489</v>
      </c>
      <c r="O6" s="39">
        <v>489</v>
      </c>
      <c r="P6" s="102"/>
      <c r="Q6" s="90">
        <v>4</v>
      </c>
      <c r="R6" s="37" t="s">
        <v>27</v>
      </c>
      <c r="S6" s="39">
        <v>161</v>
      </c>
      <c r="T6" s="40">
        <v>203</v>
      </c>
      <c r="U6" s="40">
        <v>244</v>
      </c>
      <c r="V6" s="39">
        <v>608</v>
      </c>
      <c r="W6" s="39">
        <v>608</v>
      </c>
      <c r="Y6" s="90">
        <v>4</v>
      </c>
      <c r="Z6" s="37" t="s">
        <v>9</v>
      </c>
      <c r="AA6" s="39">
        <v>188</v>
      </c>
      <c r="AB6" s="40">
        <v>232</v>
      </c>
      <c r="AC6" s="40">
        <v>213</v>
      </c>
      <c r="AD6" s="39">
        <v>633</v>
      </c>
      <c r="AE6" s="39">
        <v>633</v>
      </c>
    </row>
    <row r="7" spans="1:32" ht="13.5" thickBot="1" x14ac:dyDescent="0.25">
      <c r="A7" s="90">
        <v>5</v>
      </c>
      <c r="B7" s="37" t="s">
        <v>45</v>
      </c>
      <c r="C7" s="40">
        <v>214</v>
      </c>
      <c r="D7" s="39">
        <v>146</v>
      </c>
      <c r="E7" s="39">
        <v>190</v>
      </c>
      <c r="F7" s="39">
        <v>550</v>
      </c>
      <c r="G7" s="39">
        <v>550</v>
      </c>
      <c r="I7" s="90">
        <v>5</v>
      </c>
      <c r="J7" s="37" t="s">
        <v>9</v>
      </c>
      <c r="K7" s="39">
        <v>153</v>
      </c>
      <c r="L7" s="40">
        <v>236</v>
      </c>
      <c r="M7" s="39">
        <v>180</v>
      </c>
      <c r="N7" s="39">
        <v>569</v>
      </c>
      <c r="O7" s="39">
        <v>569</v>
      </c>
      <c r="P7" s="102"/>
      <c r="Q7" s="90">
        <v>5</v>
      </c>
      <c r="R7" s="37" t="s">
        <v>9</v>
      </c>
      <c r="S7" s="39">
        <v>188</v>
      </c>
      <c r="T7" s="39">
        <v>171</v>
      </c>
      <c r="U7" s="39">
        <v>193</v>
      </c>
      <c r="V7" s="39">
        <v>552</v>
      </c>
      <c r="W7" s="39">
        <v>552</v>
      </c>
      <c r="Y7" s="90">
        <v>5</v>
      </c>
      <c r="Z7" s="37" t="s">
        <v>10</v>
      </c>
      <c r="AA7" s="39">
        <v>160</v>
      </c>
      <c r="AB7" s="39">
        <v>129</v>
      </c>
      <c r="AC7" s="39">
        <v>143</v>
      </c>
      <c r="AD7" s="39">
        <v>432</v>
      </c>
      <c r="AE7" s="39">
        <v>432</v>
      </c>
    </row>
    <row r="8" spans="1:32" ht="13.5" thickBot="1" x14ac:dyDescent="0.25">
      <c r="A8" s="90">
        <v>6</v>
      </c>
      <c r="B8" s="37" t="s">
        <v>22</v>
      </c>
      <c r="C8" s="39">
        <v>178</v>
      </c>
      <c r="D8" s="39">
        <v>186</v>
      </c>
      <c r="E8" s="39">
        <v>171</v>
      </c>
      <c r="F8" s="39">
        <v>535</v>
      </c>
      <c r="G8" s="39">
        <v>535</v>
      </c>
      <c r="I8" s="90">
        <v>6</v>
      </c>
      <c r="J8" s="37" t="s">
        <v>11</v>
      </c>
      <c r="K8" s="39">
        <v>157</v>
      </c>
      <c r="L8" s="39">
        <v>191</v>
      </c>
      <c r="M8" s="39">
        <v>193</v>
      </c>
      <c r="N8" s="39">
        <v>541</v>
      </c>
      <c r="O8" s="39">
        <v>541</v>
      </c>
      <c r="P8" s="102"/>
      <c r="Q8" s="90">
        <v>6</v>
      </c>
      <c r="R8" s="37" t="s">
        <v>35</v>
      </c>
      <c r="S8" s="39">
        <v>149</v>
      </c>
      <c r="T8" s="39"/>
      <c r="U8" s="39"/>
      <c r="V8" s="39">
        <v>149</v>
      </c>
      <c r="W8" s="39">
        <v>149</v>
      </c>
      <c r="Y8" s="90">
        <v>6</v>
      </c>
      <c r="Z8" s="37" t="s">
        <v>11</v>
      </c>
      <c r="AA8" s="40">
        <v>215</v>
      </c>
      <c r="AB8" s="40">
        <v>216</v>
      </c>
      <c r="AC8" s="39">
        <v>164</v>
      </c>
      <c r="AD8" s="39">
        <v>595</v>
      </c>
      <c r="AE8" s="39">
        <v>595</v>
      </c>
    </row>
    <row r="9" spans="1:32" ht="13.5" thickBot="1" x14ac:dyDescent="0.25">
      <c r="A9" s="90">
        <v>7</v>
      </c>
      <c r="B9" s="37" t="s">
        <v>31</v>
      </c>
      <c r="C9" s="39">
        <v>184</v>
      </c>
      <c r="D9" s="39">
        <v>165</v>
      </c>
      <c r="E9" s="39">
        <v>179</v>
      </c>
      <c r="F9" s="39">
        <v>528</v>
      </c>
      <c r="G9" s="39">
        <v>528</v>
      </c>
      <c r="I9" s="90">
        <v>7</v>
      </c>
      <c r="J9" s="37" t="s">
        <v>12</v>
      </c>
      <c r="K9" s="39">
        <v>188</v>
      </c>
      <c r="L9" s="40">
        <v>201</v>
      </c>
      <c r="M9" s="39">
        <v>159</v>
      </c>
      <c r="N9" s="39">
        <v>548</v>
      </c>
      <c r="O9" s="39">
        <v>548</v>
      </c>
      <c r="P9" s="102"/>
      <c r="Q9" s="90">
        <v>7</v>
      </c>
      <c r="R9" s="37" t="s">
        <v>10</v>
      </c>
      <c r="S9" s="39">
        <v>130</v>
      </c>
      <c r="T9" s="39">
        <v>114</v>
      </c>
      <c r="U9" s="39">
        <v>137</v>
      </c>
      <c r="V9" s="39">
        <v>381</v>
      </c>
      <c r="W9" s="39">
        <v>381</v>
      </c>
      <c r="Y9" s="90">
        <v>7</v>
      </c>
      <c r="Z9" s="37" t="s">
        <v>12</v>
      </c>
      <c r="AA9" s="39">
        <v>157</v>
      </c>
      <c r="AB9" s="39">
        <v>179</v>
      </c>
      <c r="AC9" s="39">
        <v>177</v>
      </c>
      <c r="AD9" s="39">
        <v>513</v>
      </c>
      <c r="AE9" s="39">
        <v>513</v>
      </c>
    </row>
    <row r="10" spans="1:32" ht="13.5" thickBot="1" x14ac:dyDescent="0.25">
      <c r="A10" s="90">
        <v>8</v>
      </c>
      <c r="B10" s="37" t="s">
        <v>28</v>
      </c>
      <c r="C10" s="39">
        <v>147</v>
      </c>
      <c r="D10" s="40">
        <v>212</v>
      </c>
      <c r="E10" s="39">
        <v>168</v>
      </c>
      <c r="F10" s="39">
        <v>527</v>
      </c>
      <c r="G10" s="39">
        <v>527</v>
      </c>
      <c r="I10" s="90">
        <v>8</v>
      </c>
      <c r="J10" s="37" t="s">
        <v>30</v>
      </c>
      <c r="K10" s="39">
        <v>151</v>
      </c>
      <c r="L10" s="39">
        <v>149</v>
      </c>
      <c r="M10" s="39">
        <v>127</v>
      </c>
      <c r="N10" s="39">
        <v>427</v>
      </c>
      <c r="O10" s="39">
        <v>427</v>
      </c>
      <c r="P10" s="102"/>
      <c r="Q10" s="90">
        <v>8</v>
      </c>
      <c r="R10" s="37" t="s">
        <v>46</v>
      </c>
      <c r="S10" s="39">
        <v>181</v>
      </c>
      <c r="T10" s="39">
        <v>189</v>
      </c>
      <c r="U10" s="41">
        <v>266</v>
      </c>
      <c r="V10" s="39">
        <v>636</v>
      </c>
      <c r="W10" s="39">
        <v>636</v>
      </c>
      <c r="Y10" s="90">
        <v>8</v>
      </c>
      <c r="Z10" s="37" t="s">
        <v>30</v>
      </c>
      <c r="AA10" s="39">
        <v>177</v>
      </c>
      <c r="AB10" s="39">
        <v>163</v>
      </c>
      <c r="AC10" s="39">
        <v>113</v>
      </c>
      <c r="AD10" s="39">
        <v>453</v>
      </c>
      <c r="AE10" s="39">
        <v>453</v>
      </c>
    </row>
    <row r="11" spans="1:32" ht="13.5" thickBot="1" x14ac:dyDescent="0.25">
      <c r="A11" s="90">
        <v>9</v>
      </c>
      <c r="B11" s="37" t="s">
        <v>16</v>
      </c>
      <c r="C11" s="39">
        <v>116</v>
      </c>
      <c r="D11" s="40">
        <v>234</v>
      </c>
      <c r="E11" s="39">
        <v>176</v>
      </c>
      <c r="F11" s="39">
        <v>526</v>
      </c>
      <c r="G11" s="39">
        <v>526</v>
      </c>
      <c r="I11" s="90">
        <v>9</v>
      </c>
      <c r="J11" s="37" t="s">
        <v>34</v>
      </c>
      <c r="K11" s="40">
        <v>204</v>
      </c>
      <c r="L11" s="39">
        <v>166</v>
      </c>
      <c r="M11" s="39">
        <v>158</v>
      </c>
      <c r="N11" s="39">
        <v>528</v>
      </c>
      <c r="O11" s="39">
        <v>528</v>
      </c>
      <c r="P11" s="102"/>
      <c r="Q11" s="90">
        <v>9</v>
      </c>
      <c r="R11" s="37" t="s">
        <v>11</v>
      </c>
      <c r="S11" s="39">
        <v>170</v>
      </c>
      <c r="T11" s="39">
        <v>139</v>
      </c>
      <c r="U11" s="39">
        <v>187</v>
      </c>
      <c r="V11" s="39">
        <v>496</v>
      </c>
      <c r="W11" s="39">
        <v>496</v>
      </c>
      <c r="Y11" s="90">
        <v>9</v>
      </c>
      <c r="Z11" s="37" t="s">
        <v>34</v>
      </c>
      <c r="AA11" s="39">
        <v>197</v>
      </c>
      <c r="AB11" s="39">
        <v>184</v>
      </c>
      <c r="AC11" s="39">
        <v>174</v>
      </c>
      <c r="AD11" s="39">
        <v>555</v>
      </c>
      <c r="AE11" s="39">
        <v>555</v>
      </c>
    </row>
    <row r="12" spans="1:32" ht="13.5" thickBot="1" x14ac:dyDescent="0.25">
      <c r="A12" s="90">
        <v>10</v>
      </c>
      <c r="B12" s="37" t="s">
        <v>12</v>
      </c>
      <c r="C12" s="39">
        <v>167</v>
      </c>
      <c r="D12" s="39">
        <v>188</v>
      </c>
      <c r="E12" s="39">
        <v>165</v>
      </c>
      <c r="F12" s="39">
        <v>520</v>
      </c>
      <c r="G12" s="39">
        <v>520</v>
      </c>
      <c r="I12" s="90">
        <v>10</v>
      </c>
      <c r="J12" s="37" t="s">
        <v>45</v>
      </c>
      <c r="K12" s="39">
        <v>192</v>
      </c>
      <c r="L12" s="39">
        <v>169</v>
      </c>
      <c r="M12" s="40">
        <v>211</v>
      </c>
      <c r="N12" s="39">
        <v>572</v>
      </c>
      <c r="O12" s="39">
        <v>572</v>
      </c>
      <c r="P12" s="102"/>
      <c r="Q12" s="90">
        <v>10</v>
      </c>
      <c r="R12" s="37" t="s">
        <v>12</v>
      </c>
      <c r="S12" s="39">
        <v>156</v>
      </c>
      <c r="T12" s="39">
        <v>185</v>
      </c>
      <c r="U12" s="39">
        <v>136</v>
      </c>
      <c r="V12" s="39">
        <v>477</v>
      </c>
      <c r="W12" s="39">
        <v>477</v>
      </c>
      <c r="Y12" s="90">
        <v>10</v>
      </c>
      <c r="Z12" s="37" t="s">
        <v>45</v>
      </c>
      <c r="AA12" s="39">
        <v>182</v>
      </c>
      <c r="AB12" s="39">
        <v>180</v>
      </c>
      <c r="AC12" s="39">
        <v>193</v>
      </c>
      <c r="AD12" s="39">
        <v>555</v>
      </c>
      <c r="AE12" s="39">
        <v>555</v>
      </c>
    </row>
    <row r="13" spans="1:32" ht="13.5" thickBot="1" x14ac:dyDescent="0.25">
      <c r="A13" s="90">
        <v>11</v>
      </c>
      <c r="B13" s="37" t="s">
        <v>27</v>
      </c>
      <c r="C13" s="39">
        <v>190</v>
      </c>
      <c r="D13" s="39">
        <v>177</v>
      </c>
      <c r="E13" s="39">
        <v>145</v>
      </c>
      <c r="F13" s="39">
        <v>512</v>
      </c>
      <c r="G13" s="39">
        <v>512</v>
      </c>
      <c r="I13" s="90">
        <v>11</v>
      </c>
      <c r="J13" s="37" t="s">
        <v>60</v>
      </c>
      <c r="K13" s="39">
        <v>156</v>
      </c>
      <c r="L13" s="39">
        <v>177</v>
      </c>
      <c r="M13" s="39">
        <v>138</v>
      </c>
      <c r="N13" s="39">
        <v>471</v>
      </c>
      <c r="O13" s="39">
        <v>471</v>
      </c>
      <c r="P13" s="102"/>
      <c r="Q13" s="90">
        <v>11</v>
      </c>
      <c r="R13" s="37" t="s">
        <v>34</v>
      </c>
      <c r="S13" s="39">
        <v>146</v>
      </c>
      <c r="T13" s="39">
        <v>146</v>
      </c>
      <c r="U13" s="39">
        <v>119</v>
      </c>
      <c r="V13" s="39">
        <v>411</v>
      </c>
      <c r="W13" s="39">
        <v>411</v>
      </c>
      <c r="Y13" s="90">
        <v>11</v>
      </c>
      <c r="Z13" s="37" t="s">
        <v>28</v>
      </c>
      <c r="AA13" s="39">
        <v>157</v>
      </c>
      <c r="AB13" s="39">
        <v>155</v>
      </c>
      <c r="AC13" s="39">
        <v>192</v>
      </c>
      <c r="AD13" s="39">
        <v>504</v>
      </c>
      <c r="AE13" s="39">
        <v>504</v>
      </c>
    </row>
    <row r="14" spans="1:32" ht="13.5" thickBot="1" x14ac:dyDescent="0.25">
      <c r="A14" s="90">
        <v>12</v>
      </c>
      <c r="B14" s="37" t="s">
        <v>57</v>
      </c>
      <c r="C14" s="39">
        <v>151</v>
      </c>
      <c r="D14" s="39">
        <v>195</v>
      </c>
      <c r="E14" s="39">
        <v>156</v>
      </c>
      <c r="F14" s="39">
        <v>502</v>
      </c>
      <c r="G14" s="39">
        <v>502</v>
      </c>
      <c r="I14" s="90">
        <v>12</v>
      </c>
      <c r="J14" s="37" t="s">
        <v>28</v>
      </c>
      <c r="K14" s="40">
        <v>214</v>
      </c>
      <c r="L14" s="39">
        <v>172</v>
      </c>
      <c r="M14" s="40">
        <v>224</v>
      </c>
      <c r="N14" s="39">
        <v>610</v>
      </c>
      <c r="O14" s="39">
        <v>610</v>
      </c>
      <c r="P14" s="102"/>
      <c r="Q14" s="90">
        <v>12</v>
      </c>
      <c r="R14" s="37" t="s">
        <v>45</v>
      </c>
      <c r="S14" s="40">
        <v>208</v>
      </c>
      <c r="T14" s="40">
        <v>246</v>
      </c>
      <c r="U14" s="39">
        <v>194</v>
      </c>
      <c r="V14" s="39">
        <v>648</v>
      </c>
      <c r="W14" s="39">
        <v>648</v>
      </c>
      <c r="Y14" s="90">
        <v>12</v>
      </c>
      <c r="Z14" s="37" t="s">
        <v>50</v>
      </c>
      <c r="AA14" s="39">
        <v>172</v>
      </c>
      <c r="AB14" s="39">
        <v>178</v>
      </c>
      <c r="AC14" s="39">
        <v>188</v>
      </c>
      <c r="AD14" s="39">
        <v>538</v>
      </c>
      <c r="AE14" s="39">
        <v>538</v>
      </c>
    </row>
    <row r="15" spans="1:32" ht="13.5" thickBot="1" x14ac:dyDescent="0.25">
      <c r="A15" s="90">
        <v>13</v>
      </c>
      <c r="B15" s="37" t="s">
        <v>20</v>
      </c>
      <c r="C15" s="39">
        <v>194</v>
      </c>
      <c r="D15" s="39">
        <v>159</v>
      </c>
      <c r="E15" s="39">
        <v>147</v>
      </c>
      <c r="F15" s="39">
        <v>500</v>
      </c>
      <c r="G15" s="39">
        <v>500</v>
      </c>
      <c r="I15" s="90">
        <v>13</v>
      </c>
      <c r="J15" s="37" t="s">
        <v>50</v>
      </c>
      <c r="K15" s="39"/>
      <c r="L15" s="39">
        <v>170</v>
      </c>
      <c r="M15" s="39">
        <v>169</v>
      </c>
      <c r="N15" s="39">
        <v>339</v>
      </c>
      <c r="O15" s="39">
        <v>339</v>
      </c>
      <c r="P15" s="102"/>
      <c r="Q15" s="90">
        <v>13</v>
      </c>
      <c r="R15" s="37" t="s">
        <v>60</v>
      </c>
      <c r="S15" s="40">
        <v>200</v>
      </c>
      <c r="T15" s="39">
        <v>150</v>
      </c>
      <c r="U15" s="39">
        <v>180</v>
      </c>
      <c r="V15" s="39">
        <v>530</v>
      </c>
      <c r="W15" s="39">
        <v>530</v>
      </c>
      <c r="Y15" s="90">
        <v>13</v>
      </c>
      <c r="Z15" s="37" t="s">
        <v>29</v>
      </c>
      <c r="AA15" s="39">
        <v>187</v>
      </c>
      <c r="AB15" s="39">
        <v>196</v>
      </c>
      <c r="AC15" s="39">
        <v>182</v>
      </c>
      <c r="AD15" s="39">
        <v>565</v>
      </c>
      <c r="AE15" s="39">
        <v>565</v>
      </c>
    </row>
    <row r="16" spans="1:32" ht="13.5" thickBot="1" x14ac:dyDescent="0.25">
      <c r="A16" s="90">
        <v>14</v>
      </c>
      <c r="B16" s="37" t="s">
        <v>35</v>
      </c>
      <c r="C16" s="39">
        <v>170</v>
      </c>
      <c r="D16" s="39">
        <v>133</v>
      </c>
      <c r="E16" s="39">
        <v>171</v>
      </c>
      <c r="F16" s="39">
        <v>474</v>
      </c>
      <c r="G16" s="39">
        <v>474</v>
      </c>
      <c r="I16" s="90">
        <v>14</v>
      </c>
      <c r="J16" s="37" t="s">
        <v>29</v>
      </c>
      <c r="K16" s="40">
        <v>218</v>
      </c>
      <c r="L16" s="40">
        <v>225</v>
      </c>
      <c r="M16" s="39">
        <v>181</v>
      </c>
      <c r="N16" s="39">
        <v>624</v>
      </c>
      <c r="O16" s="39">
        <v>624</v>
      </c>
      <c r="P16" s="102"/>
      <c r="Q16" s="90">
        <v>14</v>
      </c>
      <c r="R16" s="37" t="s">
        <v>28</v>
      </c>
      <c r="S16" s="40">
        <v>211</v>
      </c>
      <c r="T16" s="39">
        <v>162</v>
      </c>
      <c r="U16" s="39">
        <v>199</v>
      </c>
      <c r="V16" s="39">
        <v>572</v>
      </c>
      <c r="W16" s="39">
        <v>572</v>
      </c>
      <c r="Y16" s="90">
        <v>14</v>
      </c>
      <c r="Z16" s="37" t="s">
        <v>13</v>
      </c>
      <c r="AA16" s="39">
        <v>167</v>
      </c>
      <c r="AB16" s="39">
        <v>190</v>
      </c>
      <c r="AC16" s="39">
        <v>178</v>
      </c>
      <c r="AD16" s="39">
        <v>535</v>
      </c>
      <c r="AE16" s="39">
        <v>535</v>
      </c>
    </row>
    <row r="17" spans="1:32" ht="13.5" thickBot="1" x14ac:dyDescent="0.25">
      <c r="A17" s="90">
        <v>15</v>
      </c>
      <c r="B17" s="37" t="s">
        <v>15</v>
      </c>
      <c r="C17" s="39">
        <v>198</v>
      </c>
      <c r="D17" s="39">
        <v>117</v>
      </c>
      <c r="E17" s="39">
        <v>154</v>
      </c>
      <c r="F17" s="39">
        <v>469</v>
      </c>
      <c r="G17" s="39">
        <v>469</v>
      </c>
      <c r="I17" s="90">
        <v>15</v>
      </c>
      <c r="J17" s="37" t="s">
        <v>13</v>
      </c>
      <c r="K17" s="39">
        <v>141</v>
      </c>
      <c r="L17" s="39">
        <v>166</v>
      </c>
      <c r="M17" s="39">
        <v>190</v>
      </c>
      <c r="N17" s="39">
        <v>497</v>
      </c>
      <c r="O17" s="39">
        <v>497</v>
      </c>
      <c r="P17" s="102"/>
      <c r="Q17" s="90">
        <v>15</v>
      </c>
      <c r="R17" s="37" t="s">
        <v>29</v>
      </c>
      <c r="S17" s="39">
        <v>199</v>
      </c>
      <c r="T17" s="39">
        <v>181</v>
      </c>
      <c r="U17" s="39">
        <v>183</v>
      </c>
      <c r="V17" s="39">
        <v>563</v>
      </c>
      <c r="W17" s="39">
        <v>563</v>
      </c>
      <c r="Y17" s="90">
        <v>15</v>
      </c>
      <c r="Z17" s="37" t="s">
        <v>14</v>
      </c>
      <c r="AA17" s="39">
        <v>158</v>
      </c>
      <c r="AB17" s="39">
        <v>151</v>
      </c>
      <c r="AC17" s="39">
        <v>155</v>
      </c>
      <c r="AD17" s="39">
        <v>464</v>
      </c>
      <c r="AE17" s="39">
        <v>464</v>
      </c>
    </row>
    <row r="18" spans="1:32" ht="13.5" thickBot="1" x14ac:dyDescent="0.25">
      <c r="A18" s="90">
        <v>16</v>
      </c>
      <c r="B18" s="37" t="s">
        <v>13</v>
      </c>
      <c r="C18" s="39">
        <v>159</v>
      </c>
      <c r="D18" s="39">
        <v>167</v>
      </c>
      <c r="E18" s="39">
        <v>140</v>
      </c>
      <c r="F18" s="39">
        <v>466</v>
      </c>
      <c r="G18" s="39">
        <v>466</v>
      </c>
      <c r="I18" s="90">
        <v>16</v>
      </c>
      <c r="J18" s="37" t="s">
        <v>14</v>
      </c>
      <c r="K18" s="39">
        <v>167</v>
      </c>
      <c r="L18" s="39">
        <v>177</v>
      </c>
      <c r="M18" s="39">
        <v>148</v>
      </c>
      <c r="N18" s="39">
        <v>492</v>
      </c>
      <c r="O18" s="39">
        <v>492</v>
      </c>
      <c r="P18" s="102"/>
      <c r="Q18" s="90">
        <v>16</v>
      </c>
      <c r="R18" s="37" t="s">
        <v>13</v>
      </c>
      <c r="S18" s="40">
        <v>233</v>
      </c>
      <c r="T18" s="39">
        <v>179</v>
      </c>
      <c r="U18" s="39">
        <v>189</v>
      </c>
      <c r="V18" s="39">
        <v>601</v>
      </c>
      <c r="W18" s="39">
        <v>601</v>
      </c>
      <c r="Y18" s="90">
        <v>16</v>
      </c>
      <c r="Z18" s="37" t="s">
        <v>54</v>
      </c>
      <c r="AA18" s="39">
        <v>139</v>
      </c>
      <c r="AB18" s="39">
        <v>148</v>
      </c>
      <c r="AC18" s="39">
        <v>152</v>
      </c>
      <c r="AD18" s="39">
        <v>439</v>
      </c>
      <c r="AE18" s="39">
        <v>439</v>
      </c>
    </row>
    <row r="19" spans="1:32" ht="13.5" thickBot="1" x14ac:dyDescent="0.25">
      <c r="A19" s="90">
        <v>17</v>
      </c>
      <c r="B19" s="37" t="s">
        <v>58</v>
      </c>
      <c r="C19" s="39">
        <v>131</v>
      </c>
      <c r="D19" s="39">
        <v>146</v>
      </c>
      <c r="E19" s="39">
        <v>179</v>
      </c>
      <c r="F19" s="39">
        <v>456</v>
      </c>
      <c r="G19" s="39">
        <v>456</v>
      </c>
      <c r="I19" s="90">
        <v>17</v>
      </c>
      <c r="J19" s="37" t="s">
        <v>15</v>
      </c>
      <c r="K19" s="39">
        <v>164</v>
      </c>
      <c r="L19" s="39">
        <v>188</v>
      </c>
      <c r="M19" s="39">
        <v>177</v>
      </c>
      <c r="N19" s="39">
        <v>529</v>
      </c>
      <c r="O19" s="39">
        <v>529</v>
      </c>
      <c r="P19" s="102"/>
      <c r="Q19" s="90">
        <v>17</v>
      </c>
      <c r="R19" s="37" t="s">
        <v>62</v>
      </c>
      <c r="S19" s="39">
        <v>173</v>
      </c>
      <c r="T19" s="39">
        <v>156</v>
      </c>
      <c r="U19" s="39">
        <v>159</v>
      </c>
      <c r="V19" s="39">
        <v>488</v>
      </c>
      <c r="W19" s="39">
        <v>488</v>
      </c>
      <c r="Y19" s="90">
        <v>17</v>
      </c>
      <c r="Z19" s="37" t="s">
        <v>16</v>
      </c>
      <c r="AA19" s="41">
        <v>264</v>
      </c>
      <c r="AB19" s="39">
        <v>170</v>
      </c>
      <c r="AC19" s="39">
        <v>147</v>
      </c>
      <c r="AD19" s="39">
        <v>581</v>
      </c>
      <c r="AE19" s="39">
        <v>581</v>
      </c>
    </row>
    <row r="20" spans="1:32" ht="13.5" thickBot="1" x14ac:dyDescent="0.25">
      <c r="A20" s="90">
        <v>18</v>
      </c>
      <c r="B20" s="37" t="s">
        <v>48</v>
      </c>
      <c r="C20" s="39">
        <v>146</v>
      </c>
      <c r="D20" s="39">
        <v>158</v>
      </c>
      <c r="E20" s="39">
        <v>148</v>
      </c>
      <c r="F20" s="39">
        <v>452</v>
      </c>
      <c r="G20" s="39">
        <v>452</v>
      </c>
      <c r="I20" s="90">
        <v>18</v>
      </c>
      <c r="J20" s="37" t="s">
        <v>54</v>
      </c>
      <c r="K20" s="39">
        <v>123</v>
      </c>
      <c r="L20" s="39">
        <v>135</v>
      </c>
      <c r="M20" s="39">
        <v>137</v>
      </c>
      <c r="N20" s="39">
        <v>395</v>
      </c>
      <c r="O20" s="39">
        <v>395</v>
      </c>
      <c r="P20" s="102"/>
      <c r="Q20" s="90">
        <v>18</v>
      </c>
      <c r="R20" s="37" t="s">
        <v>14</v>
      </c>
      <c r="S20" s="39">
        <v>155</v>
      </c>
      <c r="T20" s="39">
        <v>157</v>
      </c>
      <c r="U20" s="39">
        <v>134</v>
      </c>
      <c r="V20" s="39">
        <v>446</v>
      </c>
      <c r="W20" s="39">
        <v>446</v>
      </c>
      <c r="Y20" s="90">
        <v>18</v>
      </c>
      <c r="Z20" s="37" t="s">
        <v>17</v>
      </c>
      <c r="AA20" s="39">
        <v>180</v>
      </c>
      <c r="AB20" s="40">
        <v>246</v>
      </c>
      <c r="AC20" s="39">
        <v>168</v>
      </c>
      <c r="AD20" s="39">
        <v>594</v>
      </c>
      <c r="AE20" s="39">
        <v>594</v>
      </c>
    </row>
    <row r="21" spans="1:32" ht="13.5" thickBot="1" x14ac:dyDescent="0.25">
      <c r="A21" s="90">
        <v>19</v>
      </c>
      <c r="B21" s="37" t="s">
        <v>50</v>
      </c>
      <c r="C21" s="39">
        <v>157</v>
      </c>
      <c r="D21" s="39">
        <v>141</v>
      </c>
      <c r="E21" s="39">
        <v>150</v>
      </c>
      <c r="F21" s="39">
        <v>448</v>
      </c>
      <c r="G21" s="39">
        <v>448</v>
      </c>
      <c r="I21" s="90">
        <v>19</v>
      </c>
      <c r="J21" s="37" t="s">
        <v>16</v>
      </c>
      <c r="K21" s="39">
        <v>149</v>
      </c>
      <c r="L21" s="39">
        <v>182</v>
      </c>
      <c r="M21" s="40">
        <v>223</v>
      </c>
      <c r="N21" s="39">
        <v>554</v>
      </c>
      <c r="O21" s="39">
        <v>554</v>
      </c>
      <c r="P21" s="102"/>
      <c r="Q21" s="90">
        <v>19</v>
      </c>
      <c r="R21" s="37" t="s">
        <v>16</v>
      </c>
      <c r="S21" s="40">
        <v>202</v>
      </c>
      <c r="T21" s="39">
        <v>146</v>
      </c>
      <c r="U21" s="39">
        <v>176</v>
      </c>
      <c r="V21" s="39">
        <v>524</v>
      </c>
      <c r="W21" s="39">
        <v>524</v>
      </c>
      <c r="Y21" s="90">
        <v>19</v>
      </c>
      <c r="Z21" s="37" t="s">
        <v>31</v>
      </c>
      <c r="AA21" s="39">
        <v>143</v>
      </c>
      <c r="AB21" s="39">
        <v>198</v>
      </c>
      <c r="AC21" s="39">
        <v>179</v>
      </c>
      <c r="AD21" s="39">
        <v>520</v>
      </c>
      <c r="AE21" s="39">
        <v>520</v>
      </c>
    </row>
    <row r="22" spans="1:32" ht="13.5" thickBot="1" x14ac:dyDescent="0.25">
      <c r="A22" s="90">
        <v>20</v>
      </c>
      <c r="B22" s="37" t="s">
        <v>51</v>
      </c>
      <c r="C22" s="39">
        <v>170</v>
      </c>
      <c r="D22" s="39">
        <v>153</v>
      </c>
      <c r="E22" s="39">
        <v>121</v>
      </c>
      <c r="F22" s="39">
        <v>444</v>
      </c>
      <c r="G22" s="39">
        <v>444</v>
      </c>
      <c r="I22" s="90">
        <v>20</v>
      </c>
      <c r="J22" s="37" t="s">
        <v>17</v>
      </c>
      <c r="K22" s="39">
        <v>195</v>
      </c>
      <c r="L22" s="39">
        <v>192</v>
      </c>
      <c r="M22" s="39">
        <v>173</v>
      </c>
      <c r="N22" s="39">
        <v>560</v>
      </c>
      <c r="O22" s="39">
        <v>560</v>
      </c>
      <c r="P22" s="102"/>
      <c r="Q22" s="90">
        <v>20</v>
      </c>
      <c r="R22" s="37" t="s">
        <v>17</v>
      </c>
      <c r="S22" s="40">
        <v>211</v>
      </c>
      <c r="T22" s="39">
        <v>161</v>
      </c>
      <c r="U22" s="39">
        <v>169</v>
      </c>
      <c r="V22" s="39">
        <v>541</v>
      </c>
      <c r="W22" s="39">
        <v>541</v>
      </c>
      <c r="Y22" s="90">
        <v>20</v>
      </c>
      <c r="Z22" s="37" t="s">
        <v>40</v>
      </c>
      <c r="AA22" s="39">
        <v>193</v>
      </c>
      <c r="AB22" s="39">
        <v>148</v>
      </c>
      <c r="AC22" s="39">
        <v>182</v>
      </c>
      <c r="AD22" s="39">
        <v>523</v>
      </c>
      <c r="AE22" s="39">
        <v>523</v>
      </c>
    </row>
    <row r="23" spans="1:32" ht="13.5" thickBot="1" x14ac:dyDescent="0.25">
      <c r="A23" s="90">
        <v>21</v>
      </c>
      <c r="B23" s="37" t="s">
        <v>14</v>
      </c>
      <c r="C23" s="39">
        <v>115</v>
      </c>
      <c r="D23" s="39">
        <v>144</v>
      </c>
      <c r="E23" s="39">
        <v>174</v>
      </c>
      <c r="F23" s="39">
        <v>433</v>
      </c>
      <c r="G23" s="39">
        <v>433</v>
      </c>
      <c r="I23" s="90">
        <v>21</v>
      </c>
      <c r="J23" s="37" t="s">
        <v>31</v>
      </c>
      <c r="K23" s="39">
        <v>173</v>
      </c>
      <c r="L23" s="39">
        <v>184</v>
      </c>
      <c r="M23" s="39">
        <v>169</v>
      </c>
      <c r="N23" s="39">
        <v>526</v>
      </c>
      <c r="O23" s="39">
        <v>526</v>
      </c>
      <c r="P23" s="102"/>
      <c r="Q23" s="90">
        <v>21</v>
      </c>
      <c r="R23" s="37" t="s">
        <v>33</v>
      </c>
      <c r="S23" s="40">
        <v>229</v>
      </c>
      <c r="T23" s="40">
        <v>204</v>
      </c>
      <c r="U23" s="39">
        <v>158</v>
      </c>
      <c r="V23" s="39">
        <v>591</v>
      </c>
      <c r="W23" s="39">
        <v>591</v>
      </c>
      <c r="Y23" s="90">
        <v>21</v>
      </c>
      <c r="Z23" s="37" t="s">
        <v>48</v>
      </c>
      <c r="AA23" s="39">
        <v>161</v>
      </c>
      <c r="AB23" s="39">
        <v>189</v>
      </c>
      <c r="AC23" s="39">
        <v>195</v>
      </c>
      <c r="AD23" s="39">
        <v>545</v>
      </c>
      <c r="AE23" s="39">
        <v>545</v>
      </c>
    </row>
    <row r="24" spans="1:32" ht="13.5" thickBot="1" x14ac:dyDescent="0.25">
      <c r="A24" s="90">
        <v>22</v>
      </c>
      <c r="B24" s="37" t="s">
        <v>59</v>
      </c>
      <c r="C24" s="39">
        <v>134</v>
      </c>
      <c r="D24" s="39">
        <v>163</v>
      </c>
      <c r="E24" s="39">
        <v>134</v>
      </c>
      <c r="F24" s="39">
        <v>431</v>
      </c>
      <c r="G24" s="39">
        <v>431</v>
      </c>
      <c r="I24" s="90">
        <v>22</v>
      </c>
      <c r="J24" s="37" t="s">
        <v>58</v>
      </c>
      <c r="K24" s="39">
        <v>155</v>
      </c>
      <c r="L24" s="39">
        <v>190</v>
      </c>
      <c r="M24" s="39">
        <v>131</v>
      </c>
      <c r="N24" s="39">
        <v>476</v>
      </c>
      <c r="O24" s="39">
        <v>476</v>
      </c>
      <c r="P24" s="102"/>
      <c r="Q24" s="90">
        <v>22</v>
      </c>
      <c r="R24" s="37" t="s">
        <v>18</v>
      </c>
      <c r="S24" s="40">
        <v>203</v>
      </c>
      <c r="T24" s="39">
        <v>147</v>
      </c>
      <c r="U24" s="39">
        <v>133</v>
      </c>
      <c r="V24" s="39">
        <v>483</v>
      </c>
      <c r="W24" s="39">
        <v>483</v>
      </c>
      <c r="Y24" s="90">
        <v>22</v>
      </c>
      <c r="Z24" s="37" t="s">
        <v>19</v>
      </c>
      <c r="AA24" s="39">
        <v>181</v>
      </c>
      <c r="AB24" s="39">
        <v>183</v>
      </c>
      <c r="AC24" s="40">
        <v>248</v>
      </c>
      <c r="AD24" s="39">
        <v>612</v>
      </c>
      <c r="AE24" s="39">
        <v>612</v>
      </c>
    </row>
    <row r="25" spans="1:32" ht="13.5" thickBot="1" x14ac:dyDescent="0.25">
      <c r="A25" s="90">
        <v>23</v>
      </c>
      <c r="B25" s="37" t="s">
        <v>10</v>
      </c>
      <c r="C25" s="39">
        <v>159</v>
      </c>
      <c r="D25" s="39">
        <v>127</v>
      </c>
      <c r="E25" s="39">
        <v>140</v>
      </c>
      <c r="F25" s="39">
        <v>426</v>
      </c>
      <c r="G25" s="39">
        <v>426</v>
      </c>
      <c r="I25" s="90">
        <v>23</v>
      </c>
      <c r="J25" s="37" t="s">
        <v>40</v>
      </c>
      <c r="K25" s="39">
        <v>182</v>
      </c>
      <c r="L25" s="39">
        <v>168</v>
      </c>
      <c r="M25" s="39">
        <v>156</v>
      </c>
      <c r="N25" s="39">
        <v>506</v>
      </c>
      <c r="O25" s="39">
        <v>506</v>
      </c>
      <c r="P25" s="102"/>
      <c r="Q25" s="90">
        <v>23</v>
      </c>
      <c r="R25" s="37" t="s">
        <v>40</v>
      </c>
      <c r="S25" s="39">
        <v>160</v>
      </c>
      <c r="T25" s="40">
        <v>205</v>
      </c>
      <c r="U25" s="39">
        <v>157</v>
      </c>
      <c r="V25" s="39">
        <v>522</v>
      </c>
      <c r="W25" s="39">
        <v>522</v>
      </c>
      <c r="Y25" s="90">
        <v>23</v>
      </c>
      <c r="Z25" s="37" t="s">
        <v>20</v>
      </c>
      <c r="AA25" s="39">
        <v>150</v>
      </c>
      <c r="AB25" s="39">
        <v>147</v>
      </c>
      <c r="AC25" s="39">
        <v>174</v>
      </c>
      <c r="AD25" s="39">
        <v>471</v>
      </c>
      <c r="AE25" s="39">
        <v>471</v>
      </c>
    </row>
    <row r="26" spans="1:32" ht="13.5" thickBot="1" x14ac:dyDescent="0.25">
      <c r="A26" s="90">
        <v>24</v>
      </c>
      <c r="B26" s="37" t="s">
        <v>32</v>
      </c>
      <c r="C26" s="39">
        <v>187</v>
      </c>
      <c r="D26" s="40">
        <v>208</v>
      </c>
      <c r="E26" s="39">
        <v>156</v>
      </c>
      <c r="F26" s="39">
        <v>551</v>
      </c>
      <c r="G26" s="39">
        <v>551</v>
      </c>
      <c r="I26" s="90">
        <v>24</v>
      </c>
      <c r="J26" s="37" t="s">
        <v>19</v>
      </c>
      <c r="K26" s="39">
        <v>147</v>
      </c>
      <c r="L26" s="39">
        <v>144</v>
      </c>
      <c r="M26" s="39">
        <v>147</v>
      </c>
      <c r="N26" s="39">
        <v>438</v>
      </c>
      <c r="O26" s="39">
        <v>438</v>
      </c>
      <c r="P26" s="102"/>
      <c r="Q26" s="90">
        <v>24</v>
      </c>
      <c r="R26" s="37" t="s">
        <v>19</v>
      </c>
      <c r="S26" s="39">
        <v>170</v>
      </c>
      <c r="T26" s="39">
        <v>165</v>
      </c>
      <c r="U26" s="39">
        <v>174</v>
      </c>
      <c r="V26" s="39">
        <v>509</v>
      </c>
      <c r="W26" s="39">
        <v>509</v>
      </c>
      <c r="Y26" s="90">
        <v>24</v>
      </c>
      <c r="Z26" s="37" t="s">
        <v>59</v>
      </c>
      <c r="AA26" s="39">
        <v>167</v>
      </c>
      <c r="AB26" s="39">
        <v>192</v>
      </c>
      <c r="AC26" s="39">
        <v>155</v>
      </c>
      <c r="AD26" s="39">
        <v>514</v>
      </c>
      <c r="AE26" s="39">
        <v>514</v>
      </c>
    </row>
    <row r="27" spans="1:32" ht="13.5" thickBot="1" x14ac:dyDescent="0.25">
      <c r="A27" s="90">
        <v>25</v>
      </c>
      <c r="B27" s="37" t="s">
        <v>21</v>
      </c>
      <c r="C27" s="40">
        <v>200</v>
      </c>
      <c r="D27" s="39">
        <v>162</v>
      </c>
      <c r="E27" s="39">
        <v>158</v>
      </c>
      <c r="F27" s="39">
        <v>520</v>
      </c>
      <c r="G27" s="39">
        <v>520</v>
      </c>
      <c r="I27" s="90">
        <v>25</v>
      </c>
      <c r="J27" s="37" t="s">
        <v>20</v>
      </c>
      <c r="K27" s="39">
        <v>190</v>
      </c>
      <c r="L27" s="39">
        <v>175</v>
      </c>
      <c r="M27" s="39">
        <v>139</v>
      </c>
      <c r="N27" s="39">
        <v>504</v>
      </c>
      <c r="O27" s="39">
        <v>504</v>
      </c>
      <c r="P27" s="102"/>
      <c r="Q27" s="90">
        <v>25</v>
      </c>
      <c r="R27" s="37" t="s">
        <v>20</v>
      </c>
      <c r="S27" s="40">
        <v>215</v>
      </c>
      <c r="T27" s="39">
        <v>152</v>
      </c>
      <c r="U27" s="39">
        <v>170</v>
      </c>
      <c r="V27" s="39">
        <v>537</v>
      </c>
      <c r="W27" s="39">
        <v>537</v>
      </c>
      <c r="Y27" s="90">
        <v>25</v>
      </c>
      <c r="Z27" s="37" t="s">
        <v>25</v>
      </c>
      <c r="AA27" s="39">
        <v>158</v>
      </c>
      <c r="AB27" s="39">
        <v>159</v>
      </c>
      <c r="AC27" s="39">
        <v>163</v>
      </c>
      <c r="AD27" s="39">
        <v>480</v>
      </c>
      <c r="AE27" s="39">
        <v>480</v>
      </c>
    </row>
    <row r="28" spans="1:32" ht="13.5" thickBot="1" x14ac:dyDescent="0.25">
      <c r="A28" s="90">
        <v>26</v>
      </c>
      <c r="B28" s="37" t="s">
        <v>54</v>
      </c>
      <c r="C28" s="39">
        <v>104</v>
      </c>
      <c r="D28" s="39">
        <v>153</v>
      </c>
      <c r="E28" s="39">
        <v>136</v>
      </c>
      <c r="F28" s="39">
        <v>393</v>
      </c>
      <c r="G28" s="39">
        <v>393</v>
      </c>
      <c r="I28" s="90">
        <v>26</v>
      </c>
      <c r="J28" s="37" t="s">
        <v>59</v>
      </c>
      <c r="K28" s="39">
        <v>126</v>
      </c>
      <c r="L28" s="39">
        <v>158</v>
      </c>
      <c r="M28" s="39">
        <v>148</v>
      </c>
      <c r="N28" s="39">
        <v>432</v>
      </c>
      <c r="O28" s="39">
        <v>432</v>
      </c>
      <c r="P28" s="102"/>
      <c r="Q28" s="90">
        <v>26</v>
      </c>
      <c r="R28" s="37" t="s">
        <v>59</v>
      </c>
      <c r="S28" s="39">
        <v>136</v>
      </c>
      <c r="T28" s="39">
        <v>177</v>
      </c>
      <c r="U28" s="39">
        <v>164</v>
      </c>
      <c r="V28" s="39">
        <v>477</v>
      </c>
      <c r="W28" s="39">
        <v>477</v>
      </c>
      <c r="Y28" s="90">
        <v>26</v>
      </c>
      <c r="Z28" s="37" t="s">
        <v>47</v>
      </c>
      <c r="AA28" s="40">
        <v>209</v>
      </c>
      <c r="AB28" s="39">
        <v>194</v>
      </c>
      <c r="AC28" s="39">
        <v>198</v>
      </c>
      <c r="AD28" s="39">
        <v>601</v>
      </c>
      <c r="AE28" s="39">
        <v>601</v>
      </c>
    </row>
    <row r="29" spans="1:32" ht="13.5" thickBot="1" x14ac:dyDescent="0.25">
      <c r="A29" s="90">
        <v>27</v>
      </c>
      <c r="B29" s="37" t="s">
        <v>55</v>
      </c>
      <c r="C29" s="39">
        <v>119</v>
      </c>
      <c r="D29" s="39">
        <v>108</v>
      </c>
      <c r="E29" s="39">
        <v>139</v>
      </c>
      <c r="F29" s="39">
        <v>366</v>
      </c>
      <c r="G29" s="39">
        <v>366</v>
      </c>
      <c r="I29" s="90">
        <v>27</v>
      </c>
      <c r="J29" s="37" t="s">
        <v>25</v>
      </c>
      <c r="K29" s="39">
        <v>157</v>
      </c>
      <c r="L29" s="39">
        <v>183</v>
      </c>
      <c r="M29" s="39">
        <v>155</v>
      </c>
      <c r="N29" s="39">
        <v>495</v>
      </c>
      <c r="O29" s="39">
        <v>495</v>
      </c>
      <c r="Q29" s="90">
        <v>27</v>
      </c>
      <c r="R29" s="37" t="s">
        <v>21</v>
      </c>
      <c r="S29" s="39">
        <v>113</v>
      </c>
      <c r="T29" s="39">
        <v>146</v>
      </c>
      <c r="U29" s="39">
        <v>176</v>
      </c>
      <c r="V29" s="39">
        <v>435</v>
      </c>
      <c r="W29" s="39">
        <v>435</v>
      </c>
      <c r="Y29" s="90">
        <v>27</v>
      </c>
      <c r="Z29" s="37" t="s">
        <v>22</v>
      </c>
      <c r="AA29" s="39">
        <v>151</v>
      </c>
      <c r="AB29" s="39">
        <v>144</v>
      </c>
      <c r="AC29" s="40">
        <v>223</v>
      </c>
      <c r="AD29" s="39">
        <v>518</v>
      </c>
      <c r="AE29" s="39">
        <v>518</v>
      </c>
    </row>
    <row r="30" spans="1:32" x14ac:dyDescent="0.2">
      <c r="C30" s="16">
        <f>SUM(C3:C29)</f>
        <v>4471</v>
      </c>
      <c r="D30" s="16">
        <f t="shared" ref="D30:F30" si="0">SUM(D3:D29)</f>
        <v>4576</v>
      </c>
      <c r="E30" s="16">
        <f t="shared" si="0"/>
        <v>4370</v>
      </c>
      <c r="F30" s="16">
        <f t="shared" si="0"/>
        <v>13417</v>
      </c>
      <c r="G30" s="16">
        <f>SUM(F30/81)</f>
        <v>165.64197530864197</v>
      </c>
      <c r="K30" s="16">
        <f>SUM(K3:K29)</f>
        <v>4432</v>
      </c>
      <c r="L30" s="16">
        <f t="shared" ref="L30:N30" si="1">SUM(L3:L29)</f>
        <v>4758</v>
      </c>
      <c r="M30" s="16">
        <f t="shared" si="1"/>
        <v>4489</v>
      </c>
      <c r="N30" s="16">
        <f t="shared" si="1"/>
        <v>13679</v>
      </c>
      <c r="O30" s="16">
        <f>SUM(N30/81)</f>
        <v>168.87654320987653</v>
      </c>
      <c r="S30" s="16">
        <f>SUM(S3:S29)</f>
        <v>4838</v>
      </c>
      <c r="T30" s="16">
        <f t="shared" ref="T30" si="2">SUM(T3:T29)</f>
        <v>4517</v>
      </c>
      <c r="U30" s="16">
        <f>SUM(U3:U29)</f>
        <v>4592</v>
      </c>
      <c r="V30" s="16">
        <f>SUM(V3:V29)</f>
        <v>13947</v>
      </c>
      <c r="W30" s="16">
        <f>SUM(V30/79)</f>
        <v>176.54430379746836</v>
      </c>
      <c r="AA30" s="16">
        <f>SUM(AA3:AA29)</f>
        <v>4685</v>
      </c>
      <c r="AB30" s="16">
        <f t="shared" ref="AB30:AC30" si="3">SUM(AB3:AB29)</f>
        <v>4869</v>
      </c>
      <c r="AC30" s="16">
        <f t="shared" si="3"/>
        <v>4776</v>
      </c>
      <c r="AD30" s="16">
        <f>SUM(AD3:AD29)</f>
        <v>14330</v>
      </c>
      <c r="AE30" s="16">
        <f>SUM(AD30/81)</f>
        <v>176.91358024691357</v>
      </c>
    </row>
    <row r="31" spans="1:32" x14ac:dyDescent="0.2">
      <c r="A31" s="123">
        <v>45208</v>
      </c>
      <c r="B31" s="124"/>
      <c r="C31" s="124"/>
      <c r="D31" s="124"/>
      <c r="E31" s="124"/>
      <c r="F31" s="124"/>
      <c r="G31" s="124"/>
      <c r="H31" s="124"/>
      <c r="I31" s="123">
        <v>45229</v>
      </c>
      <c r="J31" s="124"/>
      <c r="K31" s="124"/>
      <c r="L31" s="124"/>
      <c r="M31" s="124"/>
      <c r="N31" s="124"/>
      <c r="O31" s="124"/>
      <c r="P31" s="124"/>
      <c r="Q31" s="123">
        <v>45243</v>
      </c>
      <c r="R31" s="124"/>
      <c r="S31" s="124"/>
      <c r="T31" s="124"/>
      <c r="U31" s="124"/>
      <c r="V31" s="124"/>
      <c r="W31" s="124"/>
      <c r="X31" s="124"/>
      <c r="Y31" s="123">
        <v>45257</v>
      </c>
      <c r="Z31" s="124"/>
      <c r="AA31" s="124"/>
      <c r="AB31" s="124"/>
      <c r="AC31" s="124"/>
      <c r="AD31" s="124"/>
      <c r="AE31" s="124"/>
      <c r="AF31" s="124"/>
    </row>
    <row r="32" spans="1:32" ht="13.5" thickBot="1" x14ac:dyDescent="0.25">
      <c r="A32" s="38" t="s">
        <v>3</v>
      </c>
      <c r="B32" t="s">
        <v>4</v>
      </c>
      <c r="C32" s="38" t="s">
        <v>36</v>
      </c>
      <c r="D32" s="38" t="s">
        <v>37</v>
      </c>
      <c r="E32" s="38" t="s">
        <v>38</v>
      </c>
      <c r="F32" s="38" t="s">
        <v>39</v>
      </c>
      <c r="G32" s="38" t="s">
        <v>5</v>
      </c>
      <c r="I32" s="38" t="s">
        <v>3</v>
      </c>
      <c r="J32" t="s">
        <v>4</v>
      </c>
      <c r="K32" t="s">
        <v>36</v>
      </c>
      <c r="L32" s="38" t="s">
        <v>37</v>
      </c>
      <c r="M32" s="38" t="s">
        <v>38</v>
      </c>
      <c r="N32" s="38" t="s">
        <v>39</v>
      </c>
      <c r="O32" s="38" t="s">
        <v>5</v>
      </c>
      <c r="Q32" s="103" t="s">
        <v>3</v>
      </c>
      <c r="R32" s="104" t="s">
        <v>4</v>
      </c>
      <c r="S32" s="103" t="s">
        <v>36</v>
      </c>
      <c r="T32" s="103" t="s">
        <v>37</v>
      </c>
      <c r="U32" s="103" t="s">
        <v>38</v>
      </c>
      <c r="V32" s="103" t="s">
        <v>39</v>
      </c>
      <c r="W32" s="103" t="s">
        <v>5</v>
      </c>
      <c r="Y32" s="103" t="s">
        <v>3</v>
      </c>
      <c r="Z32" s="104" t="s">
        <v>4</v>
      </c>
      <c r="AA32" s="103" t="s">
        <v>36</v>
      </c>
      <c r="AB32" s="103" t="s">
        <v>37</v>
      </c>
      <c r="AC32" s="103" t="s">
        <v>38</v>
      </c>
      <c r="AD32" s="103" t="s">
        <v>39</v>
      </c>
      <c r="AE32" s="103" t="s">
        <v>5</v>
      </c>
    </row>
    <row r="33" spans="1:31" ht="13.5" thickBot="1" x14ac:dyDescent="0.25">
      <c r="A33" s="39">
        <v>1</v>
      </c>
      <c r="B33" s="37" t="s">
        <v>32</v>
      </c>
      <c r="C33" s="39">
        <v>138</v>
      </c>
      <c r="D33" s="39">
        <v>144</v>
      </c>
      <c r="E33" s="39">
        <v>124</v>
      </c>
      <c r="F33" s="39">
        <v>406</v>
      </c>
      <c r="G33" s="39">
        <v>406</v>
      </c>
      <c r="I33" s="90">
        <v>1</v>
      </c>
      <c r="J33" s="37" t="s">
        <v>32</v>
      </c>
      <c r="K33" s="39">
        <v>147</v>
      </c>
      <c r="L33" s="39">
        <v>108</v>
      </c>
      <c r="M33" s="39">
        <v>131</v>
      </c>
      <c r="N33" s="39">
        <v>386</v>
      </c>
      <c r="O33" s="39">
        <v>386</v>
      </c>
      <c r="Q33" s="39">
        <v>1</v>
      </c>
      <c r="R33" s="37" t="s">
        <v>9</v>
      </c>
      <c r="S33" s="40">
        <v>221</v>
      </c>
      <c r="T33" s="40">
        <v>200</v>
      </c>
      <c r="U33" s="39">
        <v>182</v>
      </c>
      <c r="V33" s="39">
        <v>603</v>
      </c>
      <c r="W33" s="39">
        <v>603</v>
      </c>
      <c r="Y33" s="90">
        <v>1</v>
      </c>
      <c r="Z33" s="37" t="s">
        <v>32</v>
      </c>
      <c r="AA33" s="39">
        <v>177</v>
      </c>
      <c r="AB33" s="39">
        <v>143</v>
      </c>
      <c r="AC33" s="39">
        <v>166</v>
      </c>
      <c r="AD33" s="39">
        <v>486</v>
      </c>
      <c r="AE33" s="39">
        <v>486</v>
      </c>
    </row>
    <row r="34" spans="1:31" ht="13.5" thickBot="1" x14ac:dyDescent="0.25">
      <c r="A34" s="39">
        <v>2</v>
      </c>
      <c r="B34" s="37" t="s">
        <v>49</v>
      </c>
      <c r="C34" s="39">
        <v>162</v>
      </c>
      <c r="D34" s="39">
        <v>170</v>
      </c>
      <c r="E34" s="39">
        <v>140</v>
      </c>
      <c r="F34" s="39">
        <v>472</v>
      </c>
      <c r="G34" s="39">
        <v>472</v>
      </c>
      <c r="I34" s="90">
        <v>2</v>
      </c>
      <c r="J34" s="37" t="s">
        <v>52</v>
      </c>
      <c r="K34" s="39">
        <v>166</v>
      </c>
      <c r="L34" s="40">
        <v>226</v>
      </c>
      <c r="M34" s="39">
        <v>180</v>
      </c>
      <c r="N34" s="39">
        <v>572</v>
      </c>
      <c r="O34" s="39">
        <v>572</v>
      </c>
      <c r="Q34" s="39">
        <v>2</v>
      </c>
      <c r="R34" s="37" t="s">
        <v>16</v>
      </c>
      <c r="S34" s="39">
        <v>171</v>
      </c>
      <c r="T34" s="39">
        <v>169</v>
      </c>
      <c r="U34" s="40">
        <v>238</v>
      </c>
      <c r="V34" s="39">
        <v>578</v>
      </c>
      <c r="W34" s="39">
        <v>578</v>
      </c>
      <c r="Y34" s="90">
        <v>2</v>
      </c>
      <c r="Z34" s="37" t="s">
        <v>52</v>
      </c>
      <c r="AA34" s="39">
        <v>135</v>
      </c>
      <c r="AB34" s="40">
        <v>200</v>
      </c>
      <c r="AC34" s="39">
        <v>191</v>
      </c>
      <c r="AD34" s="39">
        <v>526</v>
      </c>
      <c r="AE34" s="39">
        <v>526</v>
      </c>
    </row>
    <row r="35" spans="1:31" ht="13.5" thickBot="1" x14ac:dyDescent="0.25">
      <c r="A35" s="39">
        <v>3</v>
      </c>
      <c r="B35" s="37" t="s">
        <v>51</v>
      </c>
      <c r="C35" s="39">
        <v>198</v>
      </c>
      <c r="D35" s="39">
        <v>157</v>
      </c>
      <c r="E35" s="39">
        <v>160</v>
      </c>
      <c r="F35" s="39">
        <v>515</v>
      </c>
      <c r="G35" s="39">
        <v>515</v>
      </c>
      <c r="I35" s="90">
        <v>3</v>
      </c>
      <c r="J35" s="37" t="s">
        <v>8</v>
      </c>
      <c r="K35" s="39">
        <v>190</v>
      </c>
      <c r="L35" s="39">
        <v>144</v>
      </c>
      <c r="M35" s="39">
        <v>177</v>
      </c>
      <c r="N35" s="39">
        <v>511</v>
      </c>
      <c r="O35" s="39">
        <v>511</v>
      </c>
      <c r="Q35" s="39">
        <v>3</v>
      </c>
      <c r="R35" s="37" t="s">
        <v>28</v>
      </c>
      <c r="S35" s="40">
        <v>211</v>
      </c>
      <c r="T35" s="39">
        <v>167</v>
      </c>
      <c r="U35" s="39">
        <v>185</v>
      </c>
      <c r="V35" s="39">
        <v>563</v>
      </c>
      <c r="W35" s="39">
        <v>563</v>
      </c>
      <c r="Y35" s="90">
        <v>3</v>
      </c>
      <c r="Z35" s="37" t="s">
        <v>63</v>
      </c>
      <c r="AA35" s="40">
        <v>221</v>
      </c>
      <c r="AB35" s="39">
        <v>198</v>
      </c>
      <c r="AC35" s="40">
        <v>208</v>
      </c>
      <c r="AD35" s="39">
        <v>627</v>
      </c>
      <c r="AE35" s="39">
        <v>627</v>
      </c>
    </row>
    <row r="36" spans="1:31" ht="13.5" thickBot="1" x14ac:dyDescent="0.25">
      <c r="A36" s="39">
        <v>4</v>
      </c>
      <c r="B36" s="37" t="s">
        <v>27</v>
      </c>
      <c r="C36" s="39">
        <v>170</v>
      </c>
      <c r="D36" s="39">
        <v>194</v>
      </c>
      <c r="E36" s="39">
        <v>192</v>
      </c>
      <c r="F36" s="39">
        <v>556</v>
      </c>
      <c r="G36" s="39">
        <v>556</v>
      </c>
      <c r="I36" s="90">
        <v>4</v>
      </c>
      <c r="J36" s="37" t="s">
        <v>49</v>
      </c>
      <c r="K36" s="39">
        <v>170</v>
      </c>
      <c r="L36" s="39">
        <v>175</v>
      </c>
      <c r="M36" s="40">
        <v>213</v>
      </c>
      <c r="N36" s="39">
        <v>558</v>
      </c>
      <c r="O36" s="39">
        <v>558</v>
      </c>
      <c r="Q36" s="39">
        <v>4</v>
      </c>
      <c r="R36" s="37" t="s">
        <v>14</v>
      </c>
      <c r="S36" s="40">
        <v>202</v>
      </c>
      <c r="T36" s="39">
        <v>199</v>
      </c>
      <c r="U36" s="39">
        <v>161</v>
      </c>
      <c r="V36" s="39">
        <v>562</v>
      </c>
      <c r="W36" s="39">
        <v>562</v>
      </c>
      <c r="Y36" s="90">
        <v>4</v>
      </c>
      <c r="Z36" s="37" t="s">
        <v>49</v>
      </c>
      <c r="AA36" s="39">
        <v>180</v>
      </c>
      <c r="AB36" s="39">
        <v>181</v>
      </c>
      <c r="AC36" s="39">
        <v>192</v>
      </c>
      <c r="AD36" s="39">
        <v>553</v>
      </c>
      <c r="AE36" s="39">
        <v>553</v>
      </c>
    </row>
    <row r="37" spans="1:31" ht="13.5" thickBot="1" x14ac:dyDescent="0.25">
      <c r="A37" s="39">
        <v>5</v>
      </c>
      <c r="B37" s="37" t="s">
        <v>9</v>
      </c>
      <c r="C37" s="39">
        <v>187</v>
      </c>
      <c r="D37" s="40">
        <v>221</v>
      </c>
      <c r="E37" s="39">
        <v>193</v>
      </c>
      <c r="F37" s="39">
        <v>601</v>
      </c>
      <c r="G37" s="39">
        <v>601</v>
      </c>
      <c r="I37" s="90">
        <v>5</v>
      </c>
      <c r="J37" s="37" t="s">
        <v>27</v>
      </c>
      <c r="K37" s="39">
        <v>153</v>
      </c>
      <c r="L37" s="39">
        <v>178</v>
      </c>
      <c r="M37" s="39">
        <v>162</v>
      </c>
      <c r="N37" s="39">
        <v>493</v>
      </c>
      <c r="O37" s="39">
        <v>493</v>
      </c>
      <c r="Q37" s="39">
        <v>5</v>
      </c>
      <c r="R37" s="37" t="s">
        <v>11</v>
      </c>
      <c r="S37" s="39">
        <v>177</v>
      </c>
      <c r="T37" s="39">
        <v>184</v>
      </c>
      <c r="U37" s="39">
        <v>199</v>
      </c>
      <c r="V37" s="39">
        <v>560</v>
      </c>
      <c r="W37" s="39">
        <v>560</v>
      </c>
      <c r="Y37" s="90">
        <v>5</v>
      </c>
      <c r="Z37" s="37" t="s">
        <v>27</v>
      </c>
      <c r="AA37" s="39">
        <v>163</v>
      </c>
      <c r="AB37" s="39">
        <v>132</v>
      </c>
      <c r="AC37" s="39">
        <v>147</v>
      </c>
      <c r="AD37" s="39">
        <v>442</v>
      </c>
      <c r="AE37" s="39">
        <v>442</v>
      </c>
    </row>
    <row r="38" spans="1:31" ht="13.5" thickBot="1" x14ac:dyDescent="0.25">
      <c r="A38" s="39">
        <v>6</v>
      </c>
      <c r="B38" s="37" t="s">
        <v>35</v>
      </c>
      <c r="C38" s="39">
        <v>135</v>
      </c>
      <c r="D38" s="39">
        <v>138</v>
      </c>
      <c r="E38" s="39">
        <v>194</v>
      </c>
      <c r="F38" s="39">
        <v>467</v>
      </c>
      <c r="G38" s="39">
        <v>467</v>
      </c>
      <c r="I38" s="90">
        <v>6</v>
      </c>
      <c r="J38" s="37" t="s">
        <v>9</v>
      </c>
      <c r="K38" s="39">
        <v>156</v>
      </c>
      <c r="L38" s="39">
        <v>137</v>
      </c>
      <c r="M38" s="39">
        <v>169</v>
      </c>
      <c r="N38" s="39">
        <v>462</v>
      </c>
      <c r="O38" s="39">
        <v>462</v>
      </c>
      <c r="Q38" s="39">
        <v>6</v>
      </c>
      <c r="R38" s="37" t="s">
        <v>27</v>
      </c>
      <c r="S38" s="39">
        <v>182</v>
      </c>
      <c r="T38" s="40">
        <v>223</v>
      </c>
      <c r="U38" s="39">
        <v>147</v>
      </c>
      <c r="V38" s="39">
        <v>552</v>
      </c>
      <c r="W38" s="39">
        <v>552</v>
      </c>
      <c r="Y38" s="90">
        <v>6</v>
      </c>
      <c r="Z38" s="37" t="s">
        <v>9</v>
      </c>
      <c r="AA38" s="39">
        <v>180</v>
      </c>
      <c r="AB38" s="40">
        <v>202</v>
      </c>
      <c r="AC38" s="40">
        <v>213</v>
      </c>
      <c r="AD38" s="39">
        <v>595</v>
      </c>
      <c r="AE38" s="39">
        <v>595</v>
      </c>
    </row>
    <row r="39" spans="1:31" ht="13.5" thickBot="1" x14ac:dyDescent="0.25">
      <c r="A39" s="39">
        <v>7</v>
      </c>
      <c r="B39" s="37" t="s">
        <v>11</v>
      </c>
      <c r="C39" s="39">
        <v>163</v>
      </c>
      <c r="D39" s="39">
        <v>152</v>
      </c>
      <c r="E39" s="39">
        <v>158</v>
      </c>
      <c r="F39" s="39">
        <v>473</v>
      </c>
      <c r="G39" s="39">
        <v>473</v>
      </c>
      <c r="I39" s="90">
        <v>7</v>
      </c>
      <c r="J39" s="37" t="s">
        <v>35</v>
      </c>
      <c r="K39" s="39">
        <v>173</v>
      </c>
      <c r="L39" s="39">
        <v>194</v>
      </c>
      <c r="M39" s="39">
        <v>161</v>
      </c>
      <c r="N39" s="39">
        <v>528</v>
      </c>
      <c r="O39" s="39">
        <v>528</v>
      </c>
      <c r="Q39" s="39">
        <v>7</v>
      </c>
      <c r="R39" s="37" t="s">
        <v>8</v>
      </c>
      <c r="S39" s="39">
        <v>176</v>
      </c>
      <c r="T39" s="40">
        <v>201</v>
      </c>
      <c r="U39" s="39">
        <v>172</v>
      </c>
      <c r="V39" s="39">
        <v>549</v>
      </c>
      <c r="W39" s="39">
        <v>549</v>
      </c>
      <c r="Y39" s="90">
        <v>7</v>
      </c>
      <c r="Z39" s="37" t="s">
        <v>46</v>
      </c>
      <c r="AA39" s="39">
        <v>186</v>
      </c>
      <c r="AB39" s="39">
        <v>191</v>
      </c>
      <c r="AC39" s="40">
        <v>202</v>
      </c>
      <c r="AD39" s="39">
        <v>579</v>
      </c>
      <c r="AE39" s="39">
        <v>579</v>
      </c>
    </row>
    <row r="40" spans="1:31" ht="13.5" thickBot="1" x14ac:dyDescent="0.25">
      <c r="A40" s="39">
        <v>8</v>
      </c>
      <c r="B40" s="37" t="s">
        <v>12</v>
      </c>
      <c r="C40" s="39">
        <v>147</v>
      </c>
      <c r="D40" s="39">
        <v>164</v>
      </c>
      <c r="E40" s="40">
        <v>237</v>
      </c>
      <c r="F40" s="39">
        <v>548</v>
      </c>
      <c r="G40" s="39">
        <v>548</v>
      </c>
      <c r="I40" s="90">
        <v>8</v>
      </c>
      <c r="J40" s="37" t="s">
        <v>11</v>
      </c>
      <c r="K40" s="40">
        <v>211</v>
      </c>
      <c r="L40" s="39">
        <v>177</v>
      </c>
      <c r="M40" s="39">
        <v>193</v>
      </c>
      <c r="N40" s="39">
        <v>581</v>
      </c>
      <c r="O40" s="39">
        <v>581</v>
      </c>
      <c r="Q40" s="39">
        <v>8</v>
      </c>
      <c r="R40" s="37" t="s">
        <v>33</v>
      </c>
      <c r="S40" s="39">
        <v>180</v>
      </c>
      <c r="T40" s="39">
        <v>167</v>
      </c>
      <c r="U40" s="40">
        <v>201</v>
      </c>
      <c r="V40" s="39">
        <v>548</v>
      </c>
      <c r="W40" s="39">
        <v>548</v>
      </c>
      <c r="Y40" s="90">
        <v>8</v>
      </c>
      <c r="Z40" s="37" t="s">
        <v>11</v>
      </c>
      <c r="AA40" s="39">
        <v>196</v>
      </c>
      <c r="AB40" s="40">
        <v>225</v>
      </c>
      <c r="AC40" s="40">
        <v>212</v>
      </c>
      <c r="AD40" s="39">
        <v>633</v>
      </c>
      <c r="AE40" s="39">
        <v>633</v>
      </c>
    </row>
    <row r="41" spans="1:31" ht="13.5" thickBot="1" x14ac:dyDescent="0.25">
      <c r="A41" s="39">
        <v>9</v>
      </c>
      <c r="B41" s="37" t="s">
        <v>30</v>
      </c>
      <c r="C41" s="39">
        <v>143</v>
      </c>
      <c r="D41" s="39">
        <v>129</v>
      </c>
      <c r="E41" s="39">
        <v>161</v>
      </c>
      <c r="F41" s="39">
        <v>433</v>
      </c>
      <c r="G41" s="39">
        <v>433</v>
      </c>
      <c r="I41" s="90">
        <v>9</v>
      </c>
      <c r="J41" s="37" t="s">
        <v>30</v>
      </c>
      <c r="K41" s="39">
        <v>132</v>
      </c>
      <c r="L41" s="39">
        <v>99</v>
      </c>
      <c r="M41" s="39">
        <v>123</v>
      </c>
      <c r="N41" s="39">
        <v>354</v>
      </c>
      <c r="O41" s="39">
        <v>354</v>
      </c>
      <c r="Q41" s="39">
        <v>9</v>
      </c>
      <c r="R41" s="37" t="s">
        <v>51</v>
      </c>
      <c r="S41" s="39">
        <v>161</v>
      </c>
      <c r="T41" s="39">
        <v>199</v>
      </c>
      <c r="U41" s="39">
        <v>185</v>
      </c>
      <c r="V41" s="39">
        <v>545</v>
      </c>
      <c r="W41" s="39">
        <v>545</v>
      </c>
      <c r="Y41" s="90">
        <v>9</v>
      </c>
      <c r="Z41" s="37" t="s">
        <v>12</v>
      </c>
      <c r="AA41" s="39">
        <v>151</v>
      </c>
      <c r="AB41" s="39">
        <v>191</v>
      </c>
      <c r="AC41" s="40">
        <v>210</v>
      </c>
      <c r="AD41" s="39">
        <v>552</v>
      </c>
      <c r="AE41" s="39">
        <v>552</v>
      </c>
    </row>
    <row r="42" spans="1:31" ht="13.5" thickBot="1" x14ac:dyDescent="0.25">
      <c r="A42" s="39">
        <v>10</v>
      </c>
      <c r="B42" s="37" t="s">
        <v>60</v>
      </c>
      <c r="C42" s="40">
        <v>214</v>
      </c>
      <c r="D42" s="39">
        <v>178</v>
      </c>
      <c r="E42" s="40">
        <v>209</v>
      </c>
      <c r="F42" s="39">
        <v>601</v>
      </c>
      <c r="G42" s="39">
        <v>601</v>
      </c>
      <c r="I42" s="90">
        <v>10</v>
      </c>
      <c r="J42" s="37" t="s">
        <v>34</v>
      </c>
      <c r="K42" s="39">
        <v>191</v>
      </c>
      <c r="L42" s="39">
        <v>190</v>
      </c>
      <c r="M42" s="39">
        <v>179</v>
      </c>
      <c r="N42" s="39">
        <v>560</v>
      </c>
      <c r="O42" s="39">
        <v>560</v>
      </c>
      <c r="Q42" s="39">
        <v>10</v>
      </c>
      <c r="R42" s="37" t="s">
        <v>13</v>
      </c>
      <c r="S42" s="40">
        <v>236</v>
      </c>
      <c r="T42" s="39">
        <v>129</v>
      </c>
      <c r="U42" s="39">
        <v>178</v>
      </c>
      <c r="V42" s="39">
        <v>543</v>
      </c>
      <c r="W42" s="39">
        <v>543</v>
      </c>
      <c r="Y42" s="90">
        <v>10</v>
      </c>
      <c r="Z42" s="37" t="s">
        <v>53</v>
      </c>
      <c r="AA42" s="39">
        <v>159</v>
      </c>
      <c r="AB42" s="40">
        <v>202</v>
      </c>
      <c r="AC42" s="39">
        <v>178</v>
      </c>
      <c r="AD42" s="39">
        <v>539</v>
      </c>
      <c r="AE42" s="39">
        <v>539</v>
      </c>
    </row>
    <row r="43" spans="1:31" ht="13.5" thickBot="1" x14ac:dyDescent="0.25">
      <c r="A43" s="39">
        <v>11</v>
      </c>
      <c r="B43" s="37" t="s">
        <v>24</v>
      </c>
      <c r="C43" s="39">
        <v>168</v>
      </c>
      <c r="D43" s="39">
        <v>176</v>
      </c>
      <c r="E43" s="40">
        <v>221</v>
      </c>
      <c r="F43" s="39">
        <v>565</v>
      </c>
      <c r="G43" s="39">
        <v>565</v>
      </c>
      <c r="I43" s="90">
        <v>11</v>
      </c>
      <c r="J43" s="37" t="s">
        <v>28</v>
      </c>
      <c r="K43" s="39">
        <v>114</v>
      </c>
      <c r="L43" s="40">
        <v>204</v>
      </c>
      <c r="M43" s="39">
        <v>195</v>
      </c>
      <c r="N43" s="39">
        <v>513</v>
      </c>
      <c r="O43" s="39">
        <v>513</v>
      </c>
      <c r="Q43" s="39">
        <v>11</v>
      </c>
      <c r="R43" s="37" t="s">
        <v>22</v>
      </c>
      <c r="S43" s="39">
        <v>161</v>
      </c>
      <c r="T43" s="39">
        <v>182</v>
      </c>
      <c r="U43" s="39">
        <v>187</v>
      </c>
      <c r="V43" s="39">
        <v>530</v>
      </c>
      <c r="W43" s="39">
        <v>530</v>
      </c>
      <c r="Y43" s="90">
        <v>11</v>
      </c>
      <c r="Z43" s="37" t="s">
        <v>30</v>
      </c>
      <c r="AA43" s="39">
        <v>158</v>
      </c>
      <c r="AB43" s="39">
        <v>137</v>
      </c>
      <c r="AC43" s="39">
        <v>150</v>
      </c>
      <c r="AD43" s="39">
        <v>445</v>
      </c>
      <c r="AE43" s="39">
        <v>445</v>
      </c>
    </row>
    <row r="44" spans="1:31" ht="13.5" thickBot="1" x14ac:dyDescent="0.25">
      <c r="A44" s="39">
        <v>12</v>
      </c>
      <c r="B44" s="37" t="s">
        <v>28</v>
      </c>
      <c r="C44" s="40">
        <v>221</v>
      </c>
      <c r="D44" s="39">
        <v>184</v>
      </c>
      <c r="E44" s="39">
        <v>195</v>
      </c>
      <c r="F44" s="39">
        <v>600</v>
      </c>
      <c r="G44" s="39">
        <v>600</v>
      </c>
      <c r="I44" s="90">
        <v>12</v>
      </c>
      <c r="J44" s="37" t="s">
        <v>50</v>
      </c>
      <c r="K44" s="39">
        <v>165</v>
      </c>
      <c r="L44" s="39">
        <v>156</v>
      </c>
      <c r="M44" s="39">
        <v>181</v>
      </c>
      <c r="N44" s="39">
        <v>502</v>
      </c>
      <c r="O44" s="39">
        <v>502</v>
      </c>
      <c r="Q44" s="39">
        <v>12</v>
      </c>
      <c r="R44" s="37" t="s">
        <v>20</v>
      </c>
      <c r="S44" s="39">
        <v>149</v>
      </c>
      <c r="T44" s="39">
        <v>185</v>
      </c>
      <c r="U44" s="39">
        <v>187</v>
      </c>
      <c r="V44" s="39">
        <v>521</v>
      </c>
      <c r="W44" s="39">
        <v>521</v>
      </c>
      <c r="Y44" s="90">
        <v>12</v>
      </c>
      <c r="Z44" s="37" t="s">
        <v>34</v>
      </c>
      <c r="AA44" s="39">
        <v>164</v>
      </c>
      <c r="AB44" s="39">
        <v>137</v>
      </c>
      <c r="AC44" s="39">
        <v>160</v>
      </c>
      <c r="AD44" s="39">
        <v>461</v>
      </c>
      <c r="AE44" s="39">
        <v>461</v>
      </c>
    </row>
    <row r="45" spans="1:31" ht="13.5" thickBot="1" x14ac:dyDescent="0.25">
      <c r="A45" s="39">
        <v>13</v>
      </c>
      <c r="B45" s="37" t="s">
        <v>29</v>
      </c>
      <c r="C45" s="39">
        <v>178</v>
      </c>
      <c r="D45" s="39">
        <v>164</v>
      </c>
      <c r="E45" s="40">
        <v>200</v>
      </c>
      <c r="F45" s="39">
        <v>542</v>
      </c>
      <c r="G45" s="39">
        <v>542</v>
      </c>
      <c r="I45" s="90">
        <v>13</v>
      </c>
      <c r="J45" s="37" t="s">
        <v>29</v>
      </c>
      <c r="K45" s="39">
        <v>183</v>
      </c>
      <c r="L45" s="39">
        <v>192</v>
      </c>
      <c r="M45" s="40">
        <v>213</v>
      </c>
      <c r="N45" s="39">
        <v>588</v>
      </c>
      <c r="O45" s="39">
        <v>588</v>
      </c>
      <c r="Q45" s="39">
        <v>13</v>
      </c>
      <c r="R45" s="37" t="s">
        <v>45</v>
      </c>
      <c r="S45" s="39">
        <v>173</v>
      </c>
      <c r="T45" s="39">
        <v>197</v>
      </c>
      <c r="U45" s="39">
        <v>148</v>
      </c>
      <c r="V45" s="39">
        <v>518</v>
      </c>
      <c r="W45" s="39">
        <v>518</v>
      </c>
      <c r="Y45" s="90">
        <v>13</v>
      </c>
      <c r="Z45" s="37" t="s">
        <v>45</v>
      </c>
      <c r="AA45" s="39">
        <v>199</v>
      </c>
      <c r="AB45" s="39">
        <v>154</v>
      </c>
      <c r="AC45" s="39">
        <v>171</v>
      </c>
      <c r="AD45" s="39">
        <v>524</v>
      </c>
      <c r="AE45" s="39">
        <v>524</v>
      </c>
    </row>
    <row r="46" spans="1:31" ht="13.5" thickBot="1" x14ac:dyDescent="0.25">
      <c r="A46" s="39">
        <v>14</v>
      </c>
      <c r="B46" s="37" t="s">
        <v>13</v>
      </c>
      <c r="C46" s="39">
        <v>157</v>
      </c>
      <c r="D46" s="39">
        <v>159</v>
      </c>
      <c r="E46" s="39">
        <v>186</v>
      </c>
      <c r="F46" s="39">
        <v>502</v>
      </c>
      <c r="G46" s="39">
        <v>502</v>
      </c>
      <c r="I46" s="90">
        <v>14</v>
      </c>
      <c r="J46" s="37" t="s">
        <v>13</v>
      </c>
      <c r="K46" s="39">
        <v>172</v>
      </c>
      <c r="L46" s="40">
        <v>205</v>
      </c>
      <c r="M46" s="39">
        <v>157</v>
      </c>
      <c r="N46" s="39">
        <v>534</v>
      </c>
      <c r="O46" s="39">
        <v>534</v>
      </c>
      <c r="Q46" s="39">
        <v>14</v>
      </c>
      <c r="R46" s="37" t="s">
        <v>60</v>
      </c>
      <c r="S46" s="39">
        <v>191</v>
      </c>
      <c r="T46" s="39">
        <v>196</v>
      </c>
      <c r="U46" s="39">
        <v>127</v>
      </c>
      <c r="V46" s="39">
        <v>514</v>
      </c>
      <c r="W46" s="39">
        <v>514</v>
      </c>
      <c r="Y46" s="90">
        <v>14</v>
      </c>
      <c r="Z46" s="37" t="s">
        <v>24</v>
      </c>
      <c r="AA46" s="40">
        <v>215</v>
      </c>
      <c r="AB46" s="40">
        <v>204</v>
      </c>
      <c r="AC46" s="40">
        <v>225</v>
      </c>
      <c r="AD46" s="39">
        <v>644</v>
      </c>
      <c r="AE46" s="39">
        <v>644</v>
      </c>
    </row>
    <row r="47" spans="1:31" ht="13.5" thickBot="1" x14ac:dyDescent="0.25">
      <c r="A47" s="39">
        <v>15</v>
      </c>
      <c r="B47" s="37" t="s">
        <v>14</v>
      </c>
      <c r="C47" s="39">
        <v>186</v>
      </c>
      <c r="D47" s="39">
        <v>125</v>
      </c>
      <c r="E47" s="39">
        <v>153</v>
      </c>
      <c r="F47" s="39">
        <v>464</v>
      </c>
      <c r="G47" s="39">
        <v>464</v>
      </c>
      <c r="I47" s="90">
        <v>15</v>
      </c>
      <c r="J47" s="37" t="s">
        <v>14</v>
      </c>
      <c r="K47" s="40">
        <v>201</v>
      </c>
      <c r="L47" s="39">
        <v>126</v>
      </c>
      <c r="M47" s="39">
        <v>147</v>
      </c>
      <c r="N47" s="39">
        <v>474</v>
      </c>
      <c r="O47" s="39">
        <v>474</v>
      </c>
      <c r="Q47" s="39">
        <v>15</v>
      </c>
      <c r="R47" s="37" t="s">
        <v>19</v>
      </c>
      <c r="S47" s="39">
        <v>138</v>
      </c>
      <c r="T47" s="39">
        <v>179</v>
      </c>
      <c r="U47" s="39">
        <v>192</v>
      </c>
      <c r="V47" s="39">
        <v>509</v>
      </c>
      <c r="W47" s="39">
        <v>509</v>
      </c>
      <c r="Y47" s="90">
        <v>15</v>
      </c>
      <c r="Z47" s="37" t="s">
        <v>29</v>
      </c>
      <c r="AA47" s="39">
        <v>189</v>
      </c>
      <c r="AB47" s="39">
        <v>170</v>
      </c>
      <c r="AC47" s="39">
        <v>160</v>
      </c>
      <c r="AD47" s="39">
        <v>519</v>
      </c>
      <c r="AE47" s="39">
        <v>519</v>
      </c>
    </row>
    <row r="48" spans="1:31" ht="13.5" thickBot="1" x14ac:dyDescent="0.25">
      <c r="A48" s="39">
        <v>16</v>
      </c>
      <c r="B48" s="37" t="s">
        <v>16</v>
      </c>
      <c r="C48" s="39">
        <v>126</v>
      </c>
      <c r="D48" s="39">
        <v>151</v>
      </c>
      <c r="E48" s="40">
        <v>202</v>
      </c>
      <c r="F48" s="39">
        <v>479</v>
      </c>
      <c r="G48" s="39">
        <v>479</v>
      </c>
      <c r="I48" s="90">
        <v>16</v>
      </c>
      <c r="J48" s="37" t="s">
        <v>54</v>
      </c>
      <c r="K48" s="39">
        <v>133</v>
      </c>
      <c r="L48" s="39">
        <v>138</v>
      </c>
      <c r="M48" s="39">
        <v>135</v>
      </c>
      <c r="N48" s="39">
        <v>406</v>
      </c>
      <c r="O48" s="39">
        <v>406</v>
      </c>
      <c r="Q48" s="39">
        <v>16</v>
      </c>
      <c r="R48" s="37" t="s">
        <v>49</v>
      </c>
      <c r="S48" s="39">
        <v>134</v>
      </c>
      <c r="T48" s="40">
        <v>205</v>
      </c>
      <c r="U48" s="39">
        <v>168</v>
      </c>
      <c r="V48" s="39">
        <v>507</v>
      </c>
      <c r="W48" s="39">
        <v>507</v>
      </c>
      <c r="Y48" s="90">
        <v>16</v>
      </c>
      <c r="Z48" s="37" t="s">
        <v>13</v>
      </c>
      <c r="AA48" s="39">
        <v>171</v>
      </c>
      <c r="AB48" s="40">
        <v>202</v>
      </c>
      <c r="AC48" s="39">
        <v>159</v>
      </c>
      <c r="AD48" s="39">
        <v>532</v>
      </c>
      <c r="AE48" s="39">
        <v>532</v>
      </c>
    </row>
    <row r="49" spans="1:31" ht="13.5" thickBot="1" x14ac:dyDescent="0.25">
      <c r="A49" s="39">
        <v>17</v>
      </c>
      <c r="B49" s="37" t="s">
        <v>17</v>
      </c>
      <c r="C49" s="39">
        <v>156</v>
      </c>
      <c r="D49" s="39">
        <v>146</v>
      </c>
      <c r="E49" s="40">
        <v>204</v>
      </c>
      <c r="F49" s="39">
        <v>506</v>
      </c>
      <c r="G49" s="39">
        <v>506</v>
      </c>
      <c r="I49" s="90">
        <v>17</v>
      </c>
      <c r="J49" s="37" t="s">
        <v>17</v>
      </c>
      <c r="K49" s="39">
        <v>187</v>
      </c>
      <c r="L49" s="40">
        <v>233</v>
      </c>
      <c r="M49" s="39">
        <v>175</v>
      </c>
      <c r="N49" s="39">
        <v>595</v>
      </c>
      <c r="O49" s="39">
        <v>595</v>
      </c>
      <c r="Q49" s="39">
        <v>17</v>
      </c>
      <c r="R49" s="37" t="s">
        <v>48</v>
      </c>
      <c r="S49" s="39">
        <v>165</v>
      </c>
      <c r="T49" s="39">
        <v>142</v>
      </c>
      <c r="U49" s="39">
        <v>197</v>
      </c>
      <c r="V49" s="39">
        <v>504</v>
      </c>
      <c r="W49" s="39">
        <v>504</v>
      </c>
      <c r="Y49" s="90">
        <v>17</v>
      </c>
      <c r="Z49" s="37" t="s">
        <v>16</v>
      </c>
      <c r="AA49" s="40">
        <v>209</v>
      </c>
      <c r="AB49" s="39">
        <v>190</v>
      </c>
      <c r="AC49" s="39">
        <v>195</v>
      </c>
      <c r="AD49" s="39">
        <v>594</v>
      </c>
      <c r="AE49" s="39">
        <v>594</v>
      </c>
    </row>
    <row r="50" spans="1:31" ht="13.5" thickBot="1" x14ac:dyDescent="0.25">
      <c r="A50" s="39">
        <v>18</v>
      </c>
      <c r="B50" s="37" t="s">
        <v>31</v>
      </c>
      <c r="C50" s="39">
        <v>140</v>
      </c>
      <c r="D50" s="39">
        <v>167</v>
      </c>
      <c r="E50" s="40">
        <v>208</v>
      </c>
      <c r="F50" s="39">
        <v>515</v>
      </c>
      <c r="G50" s="39">
        <v>515</v>
      </c>
      <c r="I50" s="90">
        <v>18</v>
      </c>
      <c r="J50" s="37" t="s">
        <v>31</v>
      </c>
      <c r="K50" s="39">
        <v>191</v>
      </c>
      <c r="L50" s="39">
        <v>196</v>
      </c>
      <c r="M50" s="39">
        <v>124</v>
      </c>
      <c r="N50" s="39">
        <v>511</v>
      </c>
      <c r="O50" s="39">
        <v>511</v>
      </c>
      <c r="Q50" s="39">
        <v>18</v>
      </c>
      <c r="R50" s="37" t="s">
        <v>17</v>
      </c>
      <c r="S50" s="39">
        <v>171</v>
      </c>
      <c r="T50" s="39">
        <v>168</v>
      </c>
      <c r="U50" s="39">
        <v>163</v>
      </c>
      <c r="V50" s="39">
        <v>502</v>
      </c>
      <c r="W50" s="39">
        <v>502</v>
      </c>
      <c r="Y50" s="90">
        <v>18</v>
      </c>
      <c r="Z50" s="37" t="s">
        <v>17</v>
      </c>
      <c r="AA50" s="39">
        <v>187</v>
      </c>
      <c r="AB50" s="39">
        <v>158</v>
      </c>
      <c r="AC50" s="40">
        <v>202</v>
      </c>
      <c r="AD50" s="39">
        <v>547</v>
      </c>
      <c r="AE50" s="39">
        <v>547</v>
      </c>
    </row>
    <row r="51" spans="1:31" ht="13.5" thickBot="1" x14ac:dyDescent="0.25">
      <c r="A51" s="39">
        <v>19</v>
      </c>
      <c r="B51" s="37" t="s">
        <v>33</v>
      </c>
      <c r="C51" s="40">
        <v>201</v>
      </c>
      <c r="D51" s="39">
        <v>181</v>
      </c>
      <c r="E51" s="39">
        <v>174</v>
      </c>
      <c r="F51" s="39">
        <v>556</v>
      </c>
      <c r="G51" s="39">
        <v>556</v>
      </c>
      <c r="I51" s="90">
        <v>19</v>
      </c>
      <c r="J51" s="37" t="s">
        <v>61</v>
      </c>
      <c r="K51" s="39">
        <v>157</v>
      </c>
      <c r="L51" s="39">
        <v>182</v>
      </c>
      <c r="M51" s="39">
        <v>182</v>
      </c>
      <c r="N51" s="39">
        <v>521</v>
      </c>
      <c r="O51" s="39">
        <v>521</v>
      </c>
      <c r="Q51" s="39">
        <v>19</v>
      </c>
      <c r="R51" s="37" t="s">
        <v>15</v>
      </c>
      <c r="S51" s="39">
        <v>140</v>
      </c>
      <c r="T51" s="39">
        <v>171</v>
      </c>
      <c r="U51" s="39">
        <v>189</v>
      </c>
      <c r="V51" s="39">
        <v>500</v>
      </c>
      <c r="W51" s="39">
        <v>500</v>
      </c>
      <c r="Y51" s="90">
        <v>19</v>
      </c>
      <c r="Z51" s="37" t="s">
        <v>18</v>
      </c>
      <c r="AA51" s="39">
        <v>164</v>
      </c>
      <c r="AB51" s="39">
        <v>110</v>
      </c>
      <c r="AC51" s="39">
        <v>158</v>
      </c>
      <c r="AD51" s="39">
        <v>432</v>
      </c>
      <c r="AE51" s="39">
        <v>432</v>
      </c>
    </row>
    <row r="52" spans="1:31" ht="13.5" thickBot="1" x14ac:dyDescent="0.25">
      <c r="A52" s="39">
        <v>20</v>
      </c>
      <c r="B52" s="37" t="s">
        <v>61</v>
      </c>
      <c r="C52" s="39">
        <v>180</v>
      </c>
      <c r="D52" s="39">
        <v>159</v>
      </c>
      <c r="E52" s="40">
        <v>214</v>
      </c>
      <c r="F52" s="39">
        <v>553</v>
      </c>
      <c r="G52" s="39">
        <v>553</v>
      </c>
      <c r="I52" s="90">
        <v>20</v>
      </c>
      <c r="J52" s="37" t="s">
        <v>18</v>
      </c>
      <c r="K52" s="39">
        <v>169</v>
      </c>
      <c r="L52" s="39">
        <v>182</v>
      </c>
      <c r="M52" s="39">
        <v>153</v>
      </c>
      <c r="N52" s="39">
        <v>504</v>
      </c>
      <c r="O52" s="39">
        <v>504</v>
      </c>
      <c r="Q52" s="39">
        <v>20</v>
      </c>
      <c r="R52" s="37" t="s">
        <v>31</v>
      </c>
      <c r="S52" s="39">
        <v>173</v>
      </c>
      <c r="T52" s="39">
        <v>135</v>
      </c>
      <c r="U52" s="39">
        <v>180</v>
      </c>
      <c r="V52" s="39">
        <v>488</v>
      </c>
      <c r="W52" s="39">
        <v>488</v>
      </c>
      <c r="Y52" s="90">
        <v>20</v>
      </c>
      <c r="Z52" s="37" t="s">
        <v>40</v>
      </c>
      <c r="AA52" s="39">
        <v>189</v>
      </c>
      <c r="AB52" s="40">
        <v>226</v>
      </c>
      <c r="AC52" s="40">
        <v>201</v>
      </c>
      <c r="AD52" s="39">
        <v>616</v>
      </c>
      <c r="AE52" s="39">
        <v>616</v>
      </c>
    </row>
    <row r="53" spans="1:31" ht="13.5" thickBot="1" x14ac:dyDescent="0.25">
      <c r="A53" s="39">
        <v>21</v>
      </c>
      <c r="B53" s="37" t="s">
        <v>18</v>
      </c>
      <c r="C53" s="39">
        <v>134</v>
      </c>
      <c r="D53" s="39">
        <v>159</v>
      </c>
      <c r="E53" s="39">
        <v>169</v>
      </c>
      <c r="F53" s="39">
        <v>462</v>
      </c>
      <c r="G53" s="39">
        <v>462</v>
      </c>
      <c r="I53" s="90">
        <v>21</v>
      </c>
      <c r="J53" s="37" t="s">
        <v>40</v>
      </c>
      <c r="K53" s="39">
        <v>142</v>
      </c>
      <c r="L53" s="39">
        <v>136</v>
      </c>
      <c r="M53" s="39">
        <v>128</v>
      </c>
      <c r="N53" s="39">
        <v>406</v>
      </c>
      <c r="O53" s="39">
        <v>406</v>
      </c>
      <c r="Q53" s="39">
        <v>21</v>
      </c>
      <c r="R53" s="37" t="s">
        <v>34</v>
      </c>
      <c r="S53" s="39">
        <v>174</v>
      </c>
      <c r="T53" s="39">
        <v>141</v>
      </c>
      <c r="U53" s="39">
        <v>170</v>
      </c>
      <c r="V53" s="39">
        <v>485</v>
      </c>
      <c r="W53" s="39">
        <v>485</v>
      </c>
      <c r="Y53" s="90">
        <v>21</v>
      </c>
      <c r="Z53" s="37" t="s">
        <v>48</v>
      </c>
      <c r="AA53" s="40">
        <v>202</v>
      </c>
      <c r="AB53" s="40">
        <v>208</v>
      </c>
      <c r="AC53" s="39">
        <v>189</v>
      </c>
      <c r="AD53" s="39">
        <v>599</v>
      </c>
      <c r="AE53" s="39">
        <v>599</v>
      </c>
    </row>
    <row r="54" spans="1:31" ht="13.5" thickBot="1" x14ac:dyDescent="0.25">
      <c r="A54" s="39">
        <v>22</v>
      </c>
      <c r="B54" s="37" t="s">
        <v>48</v>
      </c>
      <c r="C54" s="39">
        <v>186</v>
      </c>
      <c r="D54" s="39">
        <v>184</v>
      </c>
      <c r="E54" s="39">
        <v>175</v>
      </c>
      <c r="F54" s="39">
        <v>545</v>
      </c>
      <c r="G54" s="39">
        <v>545</v>
      </c>
      <c r="I54" s="90">
        <v>22</v>
      </c>
      <c r="J54" s="37" t="s">
        <v>48</v>
      </c>
      <c r="K54" s="39">
        <v>145</v>
      </c>
      <c r="L54" s="39">
        <v>150</v>
      </c>
      <c r="M54" s="39">
        <v>188</v>
      </c>
      <c r="N54" s="39">
        <v>483</v>
      </c>
      <c r="O54" s="39">
        <v>483</v>
      </c>
      <c r="Q54" s="39">
        <v>22</v>
      </c>
      <c r="R54" s="37" t="s">
        <v>18</v>
      </c>
      <c r="S54" s="39">
        <v>154</v>
      </c>
      <c r="T54" s="39">
        <v>179</v>
      </c>
      <c r="U54" s="39">
        <v>145</v>
      </c>
      <c r="V54" s="39">
        <v>478</v>
      </c>
      <c r="W54" s="39">
        <v>478</v>
      </c>
      <c r="Y54" s="90">
        <v>22</v>
      </c>
      <c r="Z54" s="37" t="s">
        <v>19</v>
      </c>
      <c r="AA54" s="39">
        <v>192</v>
      </c>
      <c r="AB54" s="39">
        <v>195</v>
      </c>
      <c r="AC54" s="39">
        <v>179</v>
      </c>
      <c r="AD54" s="39">
        <v>566</v>
      </c>
      <c r="AE54" s="39">
        <v>566</v>
      </c>
    </row>
    <row r="55" spans="1:31" ht="13.5" thickBot="1" x14ac:dyDescent="0.25">
      <c r="A55" s="39">
        <v>23</v>
      </c>
      <c r="B55" s="37" t="s">
        <v>19</v>
      </c>
      <c r="C55" s="39">
        <v>198</v>
      </c>
      <c r="D55" s="39">
        <v>145</v>
      </c>
      <c r="E55" s="39">
        <v>150</v>
      </c>
      <c r="F55" s="39">
        <v>493</v>
      </c>
      <c r="G55" s="39">
        <v>493</v>
      </c>
      <c r="I55" s="90">
        <v>23</v>
      </c>
      <c r="J55" s="37" t="s">
        <v>19</v>
      </c>
      <c r="K55" s="40">
        <v>221</v>
      </c>
      <c r="L55" s="39">
        <v>166</v>
      </c>
      <c r="M55" s="39">
        <v>170</v>
      </c>
      <c r="N55" s="39">
        <v>557</v>
      </c>
      <c r="O55" s="39">
        <v>557</v>
      </c>
      <c r="Q55" s="39">
        <v>23</v>
      </c>
      <c r="R55" s="37" t="s">
        <v>25</v>
      </c>
      <c r="S55" s="39">
        <v>127</v>
      </c>
      <c r="T55" s="39">
        <v>144</v>
      </c>
      <c r="U55" s="39">
        <v>192</v>
      </c>
      <c r="V55" s="39">
        <v>463</v>
      </c>
      <c r="W55" s="39">
        <v>463</v>
      </c>
      <c r="Y55" s="90">
        <v>23</v>
      </c>
      <c r="Z55" s="37" t="s">
        <v>20</v>
      </c>
      <c r="AA55" s="39">
        <v>195</v>
      </c>
      <c r="AB55" s="39">
        <v>153</v>
      </c>
      <c r="AC55" s="39">
        <v>180</v>
      </c>
      <c r="AD55" s="39">
        <v>528</v>
      </c>
      <c r="AE55" s="39">
        <v>528</v>
      </c>
    </row>
    <row r="56" spans="1:31" ht="13.5" thickBot="1" x14ac:dyDescent="0.25">
      <c r="A56" s="39">
        <v>24</v>
      </c>
      <c r="B56" s="37" t="s">
        <v>20</v>
      </c>
      <c r="C56" s="40">
        <v>216</v>
      </c>
      <c r="D56" s="39">
        <v>160</v>
      </c>
      <c r="E56" s="39">
        <v>179</v>
      </c>
      <c r="F56" s="39">
        <v>555</v>
      </c>
      <c r="G56" s="39">
        <v>555</v>
      </c>
      <c r="I56" s="90">
        <v>24</v>
      </c>
      <c r="J56" s="37" t="s">
        <v>44</v>
      </c>
      <c r="K56" s="39">
        <v>172</v>
      </c>
      <c r="L56" s="39">
        <v>134</v>
      </c>
      <c r="M56" s="39">
        <v>199</v>
      </c>
      <c r="N56" s="39">
        <v>505</v>
      </c>
      <c r="O56" s="39">
        <v>505</v>
      </c>
      <c r="Q56" s="39">
        <v>24</v>
      </c>
      <c r="R56" s="37" t="s">
        <v>59</v>
      </c>
      <c r="S56" s="39">
        <v>146</v>
      </c>
      <c r="T56" s="39">
        <v>139</v>
      </c>
      <c r="U56" s="39">
        <v>159</v>
      </c>
      <c r="V56" s="39">
        <v>444</v>
      </c>
      <c r="W56" s="39">
        <v>444</v>
      </c>
      <c r="Y56" s="90">
        <v>24</v>
      </c>
      <c r="Z56" s="37" t="s">
        <v>25</v>
      </c>
      <c r="AA56" s="39">
        <v>181</v>
      </c>
      <c r="AB56" s="39">
        <v>143</v>
      </c>
      <c r="AC56" s="40">
        <v>213</v>
      </c>
      <c r="AD56" s="39">
        <v>537</v>
      </c>
      <c r="AE56" s="39">
        <v>537</v>
      </c>
    </row>
    <row r="57" spans="1:31" ht="13.5" thickBot="1" x14ac:dyDescent="0.25">
      <c r="A57" s="39">
        <v>25</v>
      </c>
      <c r="B57" s="37" t="s">
        <v>59</v>
      </c>
      <c r="C57" s="39">
        <v>155</v>
      </c>
      <c r="D57" s="39">
        <v>187</v>
      </c>
      <c r="E57" s="39">
        <v>133</v>
      </c>
      <c r="F57" s="39">
        <v>475</v>
      </c>
      <c r="G57" s="39">
        <v>475</v>
      </c>
      <c r="I57" s="90">
        <v>25</v>
      </c>
      <c r="J57" s="37" t="s">
        <v>20</v>
      </c>
      <c r="K57" s="39">
        <v>158</v>
      </c>
      <c r="L57" s="39">
        <v>171</v>
      </c>
      <c r="M57" s="39">
        <v>195</v>
      </c>
      <c r="N57" s="39">
        <v>524</v>
      </c>
      <c r="O57" s="39">
        <v>524</v>
      </c>
      <c r="Q57" s="39">
        <v>25</v>
      </c>
      <c r="R57" s="37" t="s">
        <v>30</v>
      </c>
      <c r="S57" s="39">
        <v>139</v>
      </c>
      <c r="T57" s="39">
        <v>132</v>
      </c>
      <c r="U57" s="39">
        <v>159</v>
      </c>
      <c r="V57" s="39">
        <v>430</v>
      </c>
      <c r="W57" s="39">
        <v>430</v>
      </c>
      <c r="Y57" s="90">
        <v>25</v>
      </c>
      <c r="Z57" s="37" t="s">
        <v>47</v>
      </c>
      <c r="AA57" s="39">
        <v>184</v>
      </c>
      <c r="AB57" s="39">
        <v>172</v>
      </c>
      <c r="AC57" s="40">
        <v>224</v>
      </c>
      <c r="AD57" s="39">
        <v>580</v>
      </c>
      <c r="AE57" s="39">
        <v>580</v>
      </c>
    </row>
    <row r="58" spans="1:31" ht="13.5" thickBot="1" x14ac:dyDescent="0.25">
      <c r="A58" s="39">
        <v>26</v>
      </c>
      <c r="B58" s="37" t="s">
        <v>25</v>
      </c>
      <c r="C58" s="39">
        <v>164</v>
      </c>
      <c r="D58" s="39">
        <v>164</v>
      </c>
      <c r="E58" s="39">
        <v>147</v>
      </c>
      <c r="F58" s="39">
        <v>475</v>
      </c>
      <c r="G58" s="39">
        <v>475</v>
      </c>
      <c r="I58" s="90">
        <v>26</v>
      </c>
      <c r="J58" s="37" t="s">
        <v>25</v>
      </c>
      <c r="K58" s="39">
        <v>166</v>
      </c>
      <c r="L58" s="39">
        <v>170</v>
      </c>
      <c r="M58" s="39">
        <v>177</v>
      </c>
      <c r="N58" s="39">
        <v>513</v>
      </c>
      <c r="O58" s="39">
        <v>513</v>
      </c>
      <c r="Q58" s="39">
        <v>26</v>
      </c>
      <c r="R58" s="37" t="s">
        <v>61</v>
      </c>
      <c r="S58" s="39">
        <v>149</v>
      </c>
      <c r="T58" s="39">
        <v>165</v>
      </c>
      <c r="U58" s="40">
        <v>218</v>
      </c>
      <c r="V58" s="39">
        <v>532</v>
      </c>
      <c r="W58" s="39">
        <v>532</v>
      </c>
      <c r="Y58" s="90">
        <v>26</v>
      </c>
      <c r="Z58" s="37" t="s">
        <v>21</v>
      </c>
      <c r="AA58" s="39">
        <v>151</v>
      </c>
      <c r="AB58" s="39">
        <v>135</v>
      </c>
      <c r="AC58" s="39">
        <v>139</v>
      </c>
      <c r="AD58" s="39">
        <v>425</v>
      </c>
      <c r="AE58" s="39">
        <v>425</v>
      </c>
    </row>
    <row r="59" spans="1:31" ht="13.5" thickBot="1" x14ac:dyDescent="0.25">
      <c r="A59" s="39">
        <v>27</v>
      </c>
      <c r="B59" s="37" t="s">
        <v>22</v>
      </c>
      <c r="C59" s="39">
        <v>195</v>
      </c>
      <c r="D59" s="39">
        <v>190</v>
      </c>
      <c r="E59" s="39">
        <v>171</v>
      </c>
      <c r="F59" s="39">
        <v>556</v>
      </c>
      <c r="G59" s="39">
        <v>556</v>
      </c>
      <c r="I59" s="90">
        <v>27</v>
      </c>
      <c r="J59" s="37" t="s">
        <v>47</v>
      </c>
      <c r="K59" s="39">
        <v>183</v>
      </c>
      <c r="L59" s="39">
        <v>170</v>
      </c>
      <c r="M59" s="39">
        <v>145</v>
      </c>
      <c r="N59" s="39">
        <v>498</v>
      </c>
      <c r="O59" s="39">
        <v>498</v>
      </c>
      <c r="Q59" s="39">
        <v>27</v>
      </c>
      <c r="R59" s="37" t="s">
        <v>32</v>
      </c>
      <c r="S59" s="39">
        <v>166</v>
      </c>
      <c r="T59" s="39">
        <v>179</v>
      </c>
      <c r="U59" s="39">
        <v>149</v>
      </c>
      <c r="V59" s="39">
        <v>494</v>
      </c>
      <c r="W59" s="39">
        <v>494</v>
      </c>
      <c r="Y59" s="90">
        <v>27</v>
      </c>
      <c r="Z59" s="37" t="s">
        <v>22</v>
      </c>
      <c r="AA59" s="40">
        <v>232</v>
      </c>
      <c r="AB59" s="39">
        <v>193</v>
      </c>
      <c r="AC59" s="40">
        <v>212</v>
      </c>
      <c r="AD59" s="39">
        <v>637</v>
      </c>
      <c r="AE59" s="39">
        <v>637</v>
      </c>
    </row>
    <row r="60" spans="1:31" x14ac:dyDescent="0.2">
      <c r="C60" s="16">
        <f>SUM(C33:C59)</f>
        <v>4618</v>
      </c>
      <c r="D60" s="16">
        <f t="shared" ref="D60" si="4">SUM(D33:D59)</f>
        <v>4448</v>
      </c>
      <c r="E60" s="16">
        <f t="shared" ref="E60" si="5">SUM(E33:E59)</f>
        <v>4849</v>
      </c>
      <c r="F60" s="16">
        <f t="shared" ref="F60" si="6">SUM(F33:F59)</f>
        <v>13915</v>
      </c>
      <c r="G60" s="16">
        <f>SUM(F60/81)</f>
        <v>171.79012345679013</v>
      </c>
      <c r="K60" s="16">
        <f>SUM(K33:K59)</f>
        <v>4548</v>
      </c>
      <c r="L60" s="16">
        <f>SUM(L33:L59)</f>
        <v>4539</v>
      </c>
      <c r="M60" s="16">
        <f>SUM(M33:M59)</f>
        <v>4552</v>
      </c>
      <c r="N60" s="16">
        <f>SUM(N33:N59)</f>
        <v>13639</v>
      </c>
      <c r="O60" s="16">
        <f>SUM(N60/81)</f>
        <v>168.38271604938271</v>
      </c>
      <c r="S60" s="16">
        <f>SUM(S33:S59)</f>
        <v>4567</v>
      </c>
      <c r="T60" s="16">
        <f>SUM(T33:T59)</f>
        <v>4677</v>
      </c>
      <c r="U60" s="16">
        <f>SUM(U33:U59)</f>
        <v>4778</v>
      </c>
      <c r="V60" s="16">
        <f>SUM(V33:V59)</f>
        <v>14022</v>
      </c>
      <c r="W60" s="16">
        <f>SUM(V60/81)</f>
        <v>173.11111111111111</v>
      </c>
      <c r="AA60" s="16">
        <f>SUM(AA33:AA59)</f>
        <v>4930</v>
      </c>
      <c r="AB60" s="16">
        <f>SUM(AB33:AB59)</f>
        <v>4752</v>
      </c>
      <c r="AC60" s="16">
        <f>SUM(AC33:AC59)</f>
        <v>5036</v>
      </c>
      <c r="AD60" s="16">
        <f>SUM(AD33:AD59)</f>
        <v>14718</v>
      </c>
      <c r="AE60" s="16">
        <f>SUM(AD60/81)</f>
        <v>181.7037037037037</v>
      </c>
    </row>
  </sheetData>
  <sortState xmlns:xlrd2="http://schemas.microsoft.com/office/spreadsheetml/2017/richdata2" ref="Z33:AE59">
    <sortCondition ref="Z33:Z59"/>
  </sortState>
  <mergeCells count="8">
    <mergeCell ref="Y1:AF1"/>
    <mergeCell ref="Y31:AF31"/>
    <mergeCell ref="A1:H1"/>
    <mergeCell ref="I1:P1"/>
    <mergeCell ref="A31:H31"/>
    <mergeCell ref="I31:P31"/>
    <mergeCell ref="Q1:X1"/>
    <mergeCell ref="Q31:X31"/>
  </mergeCells>
  <hyperlinks>
    <hyperlink ref="B3" r:id="rId1" display="https://bowling.lexerbowling.com/bowlingdemeyrin/ligueinternationale2023-2024-27/pl018.htm" xr:uid="{B8B318DD-C1C0-45DD-8E27-FA1A523133BA}"/>
    <hyperlink ref="B4" r:id="rId2" display="https://bowling.lexerbowling.com/bowlingdemeyrin/ligueinternationale2023-2024-27/pl071.htm" xr:uid="{09E5A3AB-4798-48E7-9956-C64A0F05900D}"/>
    <hyperlink ref="B5" r:id="rId3" display="https://bowling.lexerbowling.com/bowlingdemeyrin/ligueinternationale2023-2024-27/pl024.htm" xr:uid="{7C1AA70A-2C3E-4223-A6D5-9C504C9A563A}"/>
    <hyperlink ref="B6" r:id="rId4" display="https://bowling.lexerbowling.com/bowlingdemeyrin/ligueinternationale2023-2024-27/pl048.htm" xr:uid="{8D78BEA7-2C7C-455D-83DB-033C25860E5E}"/>
    <hyperlink ref="B7" r:id="rId5" display="https://bowling.lexerbowling.com/bowlingdemeyrin/ligueinternationale2023-2024-27/pl06F.htm" xr:uid="{A427A9D5-3E38-4D50-8C1C-644D8A96C709}"/>
    <hyperlink ref="B8" r:id="rId6" display="https://bowling.lexerbowling.com/bowlingdemeyrin/ligueinternationale2023-2024-27/pl069.htm" xr:uid="{5E508B08-BFE8-49C0-9C9D-C5C1EA107FEC}"/>
    <hyperlink ref="B9" r:id="rId7" display="https://bowling.lexerbowling.com/bowlingdemeyrin/ligueinternationale2023-2024-27/pl049.htm" xr:uid="{D23ADC70-92CB-4DD9-A890-3D6098CBD5AD}"/>
    <hyperlink ref="B10" r:id="rId8" display="https://bowling.lexerbowling.com/bowlingdemeyrin/ligueinternationale2023-2024-27/pl02C.htm" xr:uid="{C41B8BFC-5FDA-45F6-9A68-7AA137540705}"/>
    <hyperlink ref="B11" r:id="rId9" display="https://bowling.lexerbowling.com/bowlingdemeyrin/ligueinternationale2023-2024-27/pl047.htm" xr:uid="{D35F52F9-414E-4BF6-A631-CE42DAC50A95}"/>
    <hyperlink ref="B12" r:id="rId10" display="https://bowling.lexerbowling.com/bowlingdemeyrin/ligueinternationale2023-2024-27/pl074.htm" xr:uid="{41078BFD-02B8-4097-B56F-5807EACF0ACC}"/>
    <hyperlink ref="B13" r:id="rId11" display="https://bowling.lexerbowling.com/bowlingdemeyrin/ligueinternationale2023-2024-27/pl07C.htm" xr:uid="{EFDBD9BA-F413-4CB5-8DE3-8C7B210CF2D4}"/>
    <hyperlink ref="B14" r:id="rId12" display="https://bowling.lexerbowling.com/bowlingdemeyrin/ligueinternationale2023-2024-27/pl010.htm" xr:uid="{CCA0CE14-7D39-4E40-8384-7E22E69C3CAF}"/>
    <hyperlink ref="B15" r:id="rId13" display="https://bowling.lexerbowling.com/bowlingdemeyrin/ligueinternationale2023-2024-27/pl05D.htm" xr:uid="{3D646D71-67E2-4D88-B65D-C791669ACB54}"/>
    <hyperlink ref="B16" r:id="rId14" display="https://bowling.lexerbowling.com/bowlingdemeyrin/ligueinternationale2023-2024-27/pl019.htm" xr:uid="{7A830361-B633-4FE0-83EF-BE172D101BA9}"/>
    <hyperlink ref="B17" r:id="rId15" display="https://bowling.lexerbowling.com/bowlingdemeyrin/ligueinternationale2023-2024-27/pl03E.htm" xr:uid="{425FFE5C-93E8-4F47-B89F-8B30253B9259}"/>
    <hyperlink ref="B18" r:id="rId16" display="https://bowling.lexerbowling.com/bowlingdemeyrin/ligueinternationale2023-2024-27/pl030.htm" xr:uid="{400E7308-708B-4CF8-B392-BD55D8E75DA9}"/>
    <hyperlink ref="B19" r:id="rId17" display="https://bowling.lexerbowling.com/bowlingdemeyrin/ligueinternationale2023-2024-27/pl094.htm" xr:uid="{7B6FC5A0-35A6-414B-B3F4-C9BFB0A11FBD}"/>
    <hyperlink ref="B20" r:id="rId18" display="https://bowling.lexerbowling.com/bowlingdemeyrin/ligueinternationale2023-2024-27/pl054.htm" xr:uid="{002206A2-A904-4C4C-90FC-E7354E2E1EDA}"/>
    <hyperlink ref="B21" r:id="rId19" display="https://bowling.lexerbowling.com/bowlingdemeyrin/ligueinternationale2023-2024-27/pl06E.htm" xr:uid="{4D08918E-40C8-49EA-B84A-E88741DCD4DF}"/>
    <hyperlink ref="B22" r:id="rId20" display="https://bowling.lexerbowling.com/bowlingdemeyrin/ligueinternationale2023-2024-27/pl090.htm" xr:uid="{107DD163-71BB-4CD7-B3FB-24892CCF2191}"/>
    <hyperlink ref="B23" r:id="rId21" display="https://bowling.lexerbowling.com/bowlingdemeyrin/ligueinternationale2023-2024-27/pl03B.htm" xr:uid="{A6A554ED-2062-45E2-992F-0BAD7F8CC289}"/>
    <hyperlink ref="B24" r:id="rId22" display="https://bowling.lexerbowling.com/bowlingdemeyrin/ligueinternationale2023-2024-27/pl072.htm" xr:uid="{BBD19633-7769-4FFF-BAC3-10B622850871}"/>
    <hyperlink ref="B25" r:id="rId23" display="https://bowling.lexerbowling.com/bowlingdemeyrin/ligueinternationale2023-2024-27/pl01A.htm" xr:uid="{E37C924F-4236-49C1-A2BB-6C4601143C0B}"/>
    <hyperlink ref="B26" r:id="rId24" display="https://bowling.lexerbowling.com/bowlingdemeyrin/ligueinternationale2023-2024-27/pl00B.htm" xr:uid="{C0899EE1-051D-4A75-871A-69BAEEA41868}"/>
    <hyperlink ref="B27" r:id="rId25" display="https://bowling.lexerbowling.com/bowlingdemeyrin/ligueinternationale2023-2024-27/pl063.htm" xr:uid="{43D6CA1A-0642-4C48-A8E2-C13931EA6F78}"/>
    <hyperlink ref="B28" r:id="rId26" display="https://bowling.lexerbowling.com/bowlingdemeyrin/ligueinternationale2023-2024-27/pl03F.htm" xr:uid="{3376095A-058C-4D64-965E-288E9EDDE8F4}"/>
    <hyperlink ref="B29" r:id="rId27" display="https://bowling.lexerbowling.com/bowlingdemeyrin/ligueinternationale2023-2024-27/pl039.htm" xr:uid="{BA374F7F-958F-48C6-A524-A24C727F0F31}"/>
    <hyperlink ref="B33" r:id="rId28" display="https://bowling.lexerbowling.com/bowlingdemeyrin/ligueinternationale2023-2024-27/pl00B.htm" xr:uid="{36D11173-B922-46B4-84FA-DE325D4E8CBC}"/>
    <hyperlink ref="B52" r:id="rId29" display="https://bowling.lexerbowling.com/bowlingdemeyrin/ligueinternationale2023-2024-27/pl08F.htm" xr:uid="{FD0F2938-7AB0-4190-97B6-B0801D1C00E0}"/>
    <hyperlink ref="B41" r:id="rId30" display="https://bowling.lexerbowling.com/bowlingdemeyrin/ligueinternationale2023-2024-27/pl022.htm" xr:uid="{B56F8F87-5B8D-4DB3-A3CE-AD47081EC06E}"/>
    <hyperlink ref="B53" r:id="rId31" display="https://bowling.lexerbowling.com/bowlingdemeyrin/ligueinternationale2023-2024-27/pl009.htm" xr:uid="{2E56FD83-C53F-4649-AF07-5BC93318813D}"/>
    <hyperlink ref="B47" r:id="rId32" display="https://bowling.lexerbowling.com/bowlingdemeyrin/ligueinternationale2023-2024-27/pl03B.htm" xr:uid="{534E8812-9EB5-466C-850D-383BF1082551}"/>
    <hyperlink ref="B38" r:id="rId33" display="https://bowling.lexerbowling.com/bowlingdemeyrin/ligueinternationale2023-2024-27/pl019.htm" xr:uid="{D11799C1-0C17-4A93-8D3C-8E729E4BC430}"/>
    <hyperlink ref="B34" r:id="rId34" display="https://bowling.lexerbowling.com/bowlingdemeyrin/ligueinternationale2023-2024-27/pl070.htm" xr:uid="{20DA023F-74A7-4DE1-81DB-7DA149F8866D}"/>
    <hyperlink ref="B39" r:id="rId35" display="https://bowling.lexerbowling.com/bowlingdemeyrin/ligueinternationale2023-2024-27/pl01E.htm" xr:uid="{C6FBADCD-AA63-4BA0-B544-147987AD9BD9}"/>
    <hyperlink ref="B57" r:id="rId36" display="https://bowling.lexerbowling.com/bowlingdemeyrin/ligueinternationale2023-2024-27/pl072.htm" xr:uid="{7E133154-A1D9-4FD8-A5FB-451DE4C5DBD3}"/>
    <hyperlink ref="B58" r:id="rId37" display="https://bowling.lexerbowling.com/bowlingdemeyrin/ligueinternationale2023-2024-27/pl061.htm" xr:uid="{6344F082-2488-4638-89D1-7F25E43FDB0A}"/>
    <hyperlink ref="B48" r:id="rId38" display="https://bowling.lexerbowling.com/bowlingdemeyrin/ligueinternationale2023-2024-27/pl047.htm" xr:uid="{91AFF942-85A9-4332-8E70-BB4E458C3DE2}"/>
    <hyperlink ref="B55" r:id="rId39" display="https://bowling.lexerbowling.com/bowlingdemeyrin/ligueinternationale2023-2024-27/pl071.htm" xr:uid="{42478CEA-CE39-47AE-917E-A9D3AE8E59FE}"/>
    <hyperlink ref="B46" r:id="rId40" display="https://bowling.lexerbowling.com/bowlingdemeyrin/ligueinternationale2023-2024-27/pl030.htm" xr:uid="{475DEDE3-CF11-4618-A31D-CE4E9DA53E05}"/>
    <hyperlink ref="B49" r:id="rId41" display="https://bowling.lexerbowling.com/bowlingdemeyrin/ligueinternationale2023-2024-27/pl048.htm" xr:uid="{60BE9555-4D5E-428B-BC30-5D42F1E8D7B2}"/>
    <hyperlink ref="B35" r:id="rId42" display="https://bowling.lexerbowling.com/bowlingdemeyrin/ligueinternationale2023-2024-27/pl090.htm" xr:uid="{5DFC0236-4CA2-404F-A3AC-0689E11C108C}"/>
    <hyperlink ref="B50" r:id="rId43" display="https://bowling.lexerbowling.com/bowlingdemeyrin/ligueinternationale2023-2024-27/pl049.htm" xr:uid="{7F0E9654-7385-4270-BFCC-6312B63BD946}"/>
    <hyperlink ref="B45" r:id="rId44" display="https://bowling.lexerbowling.com/bowlingdemeyrin/ligueinternationale2023-2024-27/pl02E.htm" xr:uid="{2A44D4BC-CB07-49A0-83CF-BC39D02162F3}"/>
    <hyperlink ref="B54" r:id="rId45" display="https://bowling.lexerbowling.com/bowlingdemeyrin/ligueinternationale2023-2024-27/pl054.htm" xr:uid="{4C481505-60BF-4FCB-A380-E9B8DCE0C4EF}"/>
    <hyperlink ref="B40" r:id="rId46" display="https://bowling.lexerbowling.com/bowlingdemeyrin/ligueinternationale2023-2024-27/pl074.htm" xr:uid="{D2032F07-BA6B-45F8-9920-DFCA23484924}"/>
    <hyperlink ref="B56" r:id="rId47" display="https://bowling.lexerbowling.com/bowlingdemeyrin/ligueinternationale2023-2024-27/pl05D.htm" xr:uid="{FF29946E-08C2-4DDA-BCFA-AF4452323368}"/>
    <hyperlink ref="B59" r:id="rId48" display="https://bowling.lexerbowling.com/bowlingdemeyrin/ligueinternationale2023-2024-27/pl069.htm" xr:uid="{B5011F85-60F4-4725-B0F4-C6D174B063E2}"/>
    <hyperlink ref="B51" r:id="rId49" display="https://bowling.lexerbowling.com/bowlingdemeyrin/ligueinternationale2023-2024-27/pl007.htm" xr:uid="{E5C92FA5-39B3-4E31-9124-9AEFB4236F06}"/>
    <hyperlink ref="B36" r:id="rId50" display="https://bowling.lexerbowling.com/bowlingdemeyrin/ligueinternationale2023-2024-27/pl07C.htm" xr:uid="{A16A3320-8151-42A8-A737-AF41AA89B814}"/>
    <hyperlink ref="B43" r:id="rId51" display="https://bowling.lexerbowling.com/bowlingdemeyrin/ligueinternationale2023-2024-27/pl077.htm" xr:uid="{B1CF204A-AF5E-4C95-A999-6FB9D79452FC}"/>
    <hyperlink ref="B44" r:id="rId52" display="https://bowling.lexerbowling.com/bowlingdemeyrin/ligueinternationale2023-2024-27/pl02C.htm" xr:uid="{0B84400D-3601-46CD-890D-9BA01410BEDD}"/>
    <hyperlink ref="B37" r:id="rId53" display="https://bowling.lexerbowling.com/bowlingdemeyrin/ligueinternationale2023-2024-27/pl018.htm" xr:uid="{21FF1BA2-D6D2-4086-9B5E-064F536ECB55}"/>
    <hyperlink ref="B42" r:id="rId54" display="https://bowling.lexerbowling.com/bowlingdemeyrin/ligueinternationale2023-2024-27/pl028.htm" xr:uid="{05C590CA-843F-462C-A13D-6169438075EC}"/>
    <hyperlink ref="J16" r:id="rId55" display="https://bowling.lexerbowling.com/bowlingdemeyrin/ligueinternationale2023-2024-27/pl02E.htm" xr:uid="{C4B69034-1FE0-4578-9008-AAA59D9A68BE}"/>
    <hyperlink ref="J14" r:id="rId56" display="https://bowling.lexerbowling.com/bowlingdemeyrin/ligueinternationale2023-2024-27/pl02C.htm" xr:uid="{B22D091E-A172-4C98-A9D1-C345758910D7}"/>
    <hyperlink ref="J4" r:id="rId57" display="https://bowling.lexerbowling.com/bowlingdemeyrin/ligueinternationale2023-2024-27/pl011.htm" xr:uid="{E17F8F6B-D9F1-44EE-92AD-6AC0799BC11C}"/>
    <hyperlink ref="J12" r:id="rId58" display="https://bowling.lexerbowling.com/bowlingdemeyrin/ligueinternationale2023-2024-27/pl06F.htm" xr:uid="{F51194CC-D313-44C1-BFAE-EDB9FE32A475}"/>
    <hyperlink ref="J7" r:id="rId59" display="https://bowling.lexerbowling.com/bowlingdemeyrin/ligueinternationale2023-2024-27/pl018.htm" xr:uid="{3F519030-7932-46CB-97DA-5D57FD3DA0C3}"/>
    <hyperlink ref="J22" r:id="rId60" display="https://bowling.lexerbowling.com/bowlingdemeyrin/ligueinternationale2023-2024-27/pl048.htm" xr:uid="{3FE87AAF-9D22-407F-B02A-9000F80D7B96}"/>
    <hyperlink ref="J21" r:id="rId61" display="https://bowling.lexerbowling.com/bowlingdemeyrin/ligueinternationale2023-2024-27/pl047.htm" xr:uid="{563B4B6B-6058-48DE-90A7-4485EA9B7815}"/>
    <hyperlink ref="J9" r:id="rId62" display="https://bowling.lexerbowling.com/bowlingdemeyrin/ligueinternationale2023-2024-27/pl074.htm" xr:uid="{09399972-333B-40BE-85BB-3FA3CEA4C6E2}"/>
    <hyperlink ref="J8" r:id="rId63" display="https://bowling.lexerbowling.com/bowlingdemeyrin/ligueinternationale2023-2024-27/pl01E.htm" xr:uid="{5A5A272D-D5AE-47B3-AADB-AA6F10923BA2}"/>
    <hyperlink ref="J3" r:id="rId64" display="https://bowling.lexerbowling.com/bowlingdemeyrin/ligueinternationale2023-2024-27/pl00C.htm" xr:uid="{A3CA466F-F7B2-43C7-A586-4F4DD2166FC2}"/>
    <hyperlink ref="J19" r:id="rId65" display="https://bowling.lexerbowling.com/bowlingdemeyrin/ligueinternationale2023-2024-27/pl03E.htm" xr:uid="{623E163E-C8C2-480D-BF08-A73A1A0176FC}"/>
    <hyperlink ref="J11" r:id="rId66" display="https://bowling.lexerbowling.com/bowlingdemeyrin/ligueinternationale2023-2024-27/pl024.htm" xr:uid="{FC6BCDE1-5B6A-4410-A6FA-EF7F1392B6CA}"/>
    <hyperlink ref="J23" r:id="rId67" display="https://bowling.lexerbowling.com/bowlingdemeyrin/ligueinternationale2023-2024-27/pl049.htm" xr:uid="{6F7A92FD-6B09-4CE2-A1FD-CF05D2D3C358}"/>
    <hyperlink ref="J25" r:id="rId68" display="https://bowling.lexerbowling.com/bowlingdemeyrin/ligueinternationale2023-2024-27/pl04F.htm" xr:uid="{A2AB8C7B-B6E1-4098-9E15-F304F0E1D0F7}"/>
    <hyperlink ref="J27" r:id="rId69" display="https://bowling.lexerbowling.com/bowlingdemeyrin/ligueinternationale2023-2024-27/pl05D.htm" xr:uid="{977CFA8B-7515-4C62-9725-1FDCF78EA90B}"/>
    <hyperlink ref="J17" r:id="rId70" display="https://bowling.lexerbowling.com/bowlingdemeyrin/ligueinternationale2023-2024-27/pl030.htm" xr:uid="{DF94644F-85D6-4516-B189-0D147187BBBE}"/>
    <hyperlink ref="J29" r:id="rId71" display="https://bowling.lexerbowling.com/bowlingdemeyrin/ligueinternationale2023-2024-27/pl061.htm" xr:uid="{BE356304-24EA-41DD-AFB4-E48071BD9EAE}"/>
    <hyperlink ref="J18" r:id="rId72" display="https://bowling.lexerbowling.com/bowlingdemeyrin/ligueinternationale2023-2024-27/pl03B.htm" xr:uid="{C1D210DB-029B-4E6D-BB1D-4F78372067B4}"/>
    <hyperlink ref="J6" r:id="rId73" display="https://bowling.lexerbowling.com/bowlingdemeyrin/ligueinternationale2023-2024-27/pl07C.htm" xr:uid="{77991E68-7784-4E9F-8B37-6BC85ED0ECC2}"/>
    <hyperlink ref="J24" r:id="rId74" display="https://bowling.lexerbowling.com/bowlingdemeyrin/ligueinternationale2023-2024-27/pl094.htm" xr:uid="{3B421CDB-5540-4635-9FDA-FFE423987387}"/>
    <hyperlink ref="J13" r:id="rId75" display="https://bowling.lexerbowling.com/bowlingdemeyrin/ligueinternationale2023-2024-27/pl028.htm" xr:uid="{C0543853-7970-4456-9349-BC90662269C9}"/>
    <hyperlink ref="J5" r:id="rId76" display="https://bowling.lexerbowling.com/bowlingdemeyrin/ligueinternationale2023-2024-27/pl070.htm" xr:uid="{18FEA1B8-121B-402B-8533-29592920B7B2}"/>
    <hyperlink ref="J26" r:id="rId77" display="https://bowling.lexerbowling.com/bowlingdemeyrin/ligueinternationale2023-2024-27/pl071.htm" xr:uid="{3ABC55EC-ED8B-4A51-B3A5-41BA668D2281}"/>
    <hyperlink ref="J28" r:id="rId78" display="https://bowling.lexerbowling.com/bowlingdemeyrin/ligueinternationale2023-2024-27/pl072.htm" xr:uid="{F5261287-DB4C-409A-97AF-3C10A55774F4}"/>
    <hyperlink ref="J10" r:id="rId79" display="https://bowling.lexerbowling.com/bowlingdemeyrin/ligueinternationale2023-2024-27/pl022.htm" xr:uid="{8632D293-57FB-426F-9253-286398409913}"/>
    <hyperlink ref="J15" r:id="rId80" display="https://bowling.lexerbowling.com/bowlingdemeyrin/ligueinternationale2023-2024-27/pl06E.htm" xr:uid="{81E7497F-C5C5-4708-9E4A-683CBAAC7759}"/>
    <hyperlink ref="J20" r:id="rId81" display="https://bowling.lexerbowling.com/bowlingdemeyrin/ligueinternationale2023-2024-27/pl03F.htm" xr:uid="{CC68EE5A-7AEA-4741-B86E-B5975AEAB202}"/>
    <hyperlink ref="J49" r:id="rId82" display="https://bowling.lexerbowling.com/bowlingdemeyrin/ligueinternationale2023-2024-27/pl048.htm" xr:uid="{BFDB9FE4-C084-479F-BDE1-2B58B8CBC8E7}"/>
    <hyperlink ref="J45" r:id="rId83" display="https://bowling.lexerbowling.com/bowlingdemeyrin/ligueinternationale2023-2024-27/pl02E.htm" xr:uid="{2CBEAD03-BB60-447D-80E9-0C187298EB29}"/>
    <hyperlink ref="J40" r:id="rId84" display="https://bowling.lexerbowling.com/bowlingdemeyrin/ligueinternationale2023-2024-27/pl01E.htm" xr:uid="{773EB472-2E42-437E-A804-D77BC338EA47}"/>
    <hyperlink ref="J34" r:id="rId85" display="https://bowling.lexerbowling.com/bowlingdemeyrin/ligueinternationale2023-2024-27/pl00C.htm" xr:uid="{8A74C9B4-EE29-4267-99B8-5A9F7E8254AA}"/>
    <hyperlink ref="J42" r:id="rId86" display="https://bowling.lexerbowling.com/bowlingdemeyrin/ligueinternationale2023-2024-27/pl024.htm" xr:uid="{8EE800FA-9838-47CF-8E7A-056E28FFF526}"/>
    <hyperlink ref="J36" r:id="rId87" display="https://bowling.lexerbowling.com/bowlingdemeyrin/ligueinternationale2023-2024-27/pl070.htm" xr:uid="{EC1D8E6D-5552-4365-A55A-932FFA6834D1}"/>
    <hyperlink ref="J55" r:id="rId88" display="https://bowling.lexerbowling.com/bowlingdemeyrin/ligueinternationale2023-2024-27/pl071.htm" xr:uid="{A74ACC84-FBD0-4DDB-BCBD-5403775BB49A}"/>
    <hyperlink ref="J46" r:id="rId89" display="https://bowling.lexerbowling.com/bowlingdemeyrin/ligueinternationale2023-2024-27/pl030.htm" xr:uid="{34378C50-3F31-4712-80E3-DAA1310700CA}"/>
    <hyperlink ref="J39" r:id="rId90" display="https://bowling.lexerbowling.com/bowlingdemeyrin/ligueinternationale2023-2024-27/pl019.htm" xr:uid="{D02F764C-F824-4888-AE14-A72C53074D15}"/>
    <hyperlink ref="J57" r:id="rId91" display="https://bowling.lexerbowling.com/bowlingdemeyrin/ligueinternationale2023-2024-27/pl05D.htm" xr:uid="{1495BFE4-708D-48AD-8EDE-DB6B3ABDB392}"/>
    <hyperlink ref="J43" r:id="rId92" display="https://bowling.lexerbowling.com/bowlingdemeyrin/ligueinternationale2023-2024-27/pl02C.htm" xr:uid="{B643B24D-888A-4A88-9E46-41DBCAFC55E4}"/>
    <hyperlink ref="J58" r:id="rId93" display="https://bowling.lexerbowling.com/bowlingdemeyrin/ligueinternationale2023-2024-27/pl061.htm" xr:uid="{9A8776B5-A689-4AFD-BCA8-0D73BA13DF76}"/>
    <hyperlink ref="J35" r:id="rId94" display="https://bowling.lexerbowling.com/bowlingdemeyrin/ligueinternationale2023-2024-27/pl011.htm" xr:uid="{82A7F24B-F874-4B76-B8C7-B11052D46184}"/>
    <hyperlink ref="J50" r:id="rId95" display="https://bowling.lexerbowling.com/bowlingdemeyrin/ligueinternationale2023-2024-27/pl049.htm" xr:uid="{05339DB4-6537-4E15-BAD0-0444C11FD9D9}"/>
    <hyperlink ref="J56" r:id="rId96" display="https://bowling.lexerbowling.com/bowlingdemeyrin/ligueinternationale2023-2024-27/pl08D.htm" xr:uid="{CEC2999C-94FD-49B7-83E4-8C0D02CC2BD7}"/>
    <hyperlink ref="J52" r:id="rId97" display="https://bowling.lexerbowling.com/bowlingdemeyrin/ligueinternationale2023-2024-27/pl009.htm" xr:uid="{2FE16A66-1A5E-44E9-9C78-59238D4E1F64}"/>
    <hyperlink ref="J44" r:id="rId98" display="https://bowling.lexerbowling.com/bowlingdemeyrin/ligueinternationale2023-2024-27/pl06E.htm" xr:uid="{B4026D8C-1137-4315-8F5E-9CA48087DB4D}"/>
    <hyperlink ref="J59" r:id="rId99" display="https://bowling.lexerbowling.com/bowlingdemeyrin/ligueinternationale2023-2024-27/pl062.htm" xr:uid="{E01470DB-2276-43D9-9E0A-2CFBEA2A85D0}"/>
    <hyperlink ref="J37" r:id="rId100" display="https://bowling.lexerbowling.com/bowlingdemeyrin/ligueinternationale2023-2024-27/pl07C.htm" xr:uid="{563D34FE-921A-45E0-93A7-693C0D3A239B}"/>
    <hyperlink ref="J54" r:id="rId101" display="https://bowling.lexerbowling.com/bowlingdemeyrin/ligueinternationale2023-2024-27/pl054.htm" xr:uid="{92FD4AC7-DFD7-412A-A8CD-2DB3BA61D90B}"/>
    <hyperlink ref="J47" r:id="rId102" display="https://bowling.lexerbowling.com/bowlingdemeyrin/ligueinternationale2023-2024-27/pl03B.htm" xr:uid="{9D62BD3D-E556-4A19-B196-8AEC5CC95DB9}"/>
    <hyperlink ref="J38" r:id="rId103" display="https://bowling.lexerbowling.com/bowlingdemeyrin/ligueinternationale2023-2024-27/pl018.htm" xr:uid="{E5290AD8-F337-48B6-8F10-75452728D7FA}"/>
    <hyperlink ref="J53" r:id="rId104" display="https://bowling.lexerbowling.com/bowlingdemeyrin/ligueinternationale2023-2024-27/pl04F.htm" xr:uid="{9B9111A3-4F16-4568-81FF-577D986E0312}"/>
    <hyperlink ref="J41" r:id="rId105" display="https://bowling.lexerbowling.com/bowlingdemeyrin/ligueinternationale2023-2024-27/pl022.htm" xr:uid="{CD277F0D-6D4A-4152-ADA7-DBAD3142CF06}"/>
    <hyperlink ref="J51" r:id="rId106" display="https://bowling.lexerbowling.com/bowlingdemeyrin/ligueinternationale2023-2024-27/pl08F.htm" xr:uid="{C0F60C1D-B753-4376-8B15-4D29CD57FC10}"/>
    <hyperlink ref="J48" r:id="rId107" display="https://bowling.lexerbowling.com/bowlingdemeyrin/ligueinternationale2023-2024-27/pl03F.htm" xr:uid="{86398150-0A2E-44C4-B0A5-F09BC26D3751}"/>
    <hyperlink ref="J33" r:id="rId108" display="https://bowling.lexerbowling.com/bowlingdemeyrin/ligueinternationale2023-2024-27/pl00B.htm" xr:uid="{20E11D90-53E9-4077-A2B0-10DA181E7D2E}"/>
    <hyperlink ref="R5" r:id="rId109" display="https://bowling.lexerbowling.com/bowlingdemeyrin/ligueinternationale2023-2024-27/pl090.htm" xr:uid="{69F54BE1-5A06-43E0-863A-557F14E94089}"/>
    <hyperlink ref="R14" r:id="rId110" display="https://bowling.lexerbowling.com/bowlingdemeyrin/ligueinternationale2023-2024-27/pl06F.htm" xr:uid="{7637BA2A-4B97-4F5F-A0CC-585F2C5FCBA2}"/>
    <hyperlink ref="R10" r:id="rId111" display="https://bowling.lexerbowling.com/bowlingdemeyrin/ligueinternationale2023-2024-27/pl091.htm" xr:uid="{A5D646F6-CA59-4714-8BAB-A56F08A1F3CC}"/>
    <hyperlink ref="R6" r:id="rId112" display="https://bowling.lexerbowling.com/bowlingdemeyrin/ligueinternationale2023-2024-27/pl07C.htm" xr:uid="{1538D4D2-2653-4983-BE66-DF2BA39B0741}"/>
    <hyperlink ref="R18" r:id="rId113" display="https://bowling.lexerbowling.com/bowlingdemeyrin/ligueinternationale2023-2024-27/pl030.htm" xr:uid="{4E9059BF-5CAE-40F5-96A4-C562A3594CC7}"/>
    <hyperlink ref="R23" r:id="rId114" display="https://bowling.lexerbowling.com/bowlingdemeyrin/ligueinternationale2023-2024-27/pl007.htm" xr:uid="{D8A1C934-2A1A-4F56-837D-DEAAC0C49F61}"/>
    <hyperlink ref="R4" r:id="rId115" display="https://bowling.lexerbowling.com/bowlingdemeyrin/ligueinternationale2023-2024-27/pl011.htm" xr:uid="{41E4C399-6C8F-43D1-89EA-C94B3EF8126D}"/>
    <hyperlink ref="R16" r:id="rId116" display="https://bowling.lexerbowling.com/bowlingdemeyrin/ligueinternationale2023-2024-27/pl02C.htm" xr:uid="{364A951A-B1C3-47BF-8839-D098EEA35146}"/>
    <hyperlink ref="R17" r:id="rId117" display="https://bowling.lexerbowling.com/bowlingdemeyrin/ligueinternationale2023-2024-27/pl02E.htm" xr:uid="{278016F5-47FA-43F2-96DD-FE190B2E47F4}"/>
    <hyperlink ref="R7" r:id="rId118" display="https://bowling.lexerbowling.com/bowlingdemeyrin/ligueinternationale2023-2024-27/pl018.htm" xr:uid="{81C88316-F7F8-4CA2-8ACE-639A8AE6646F}"/>
    <hyperlink ref="R3" r:id="rId119" display="https://bowling.lexerbowling.com/bowlingdemeyrin/ligueinternationale2023-2024-27/pl00C.htm" xr:uid="{9E9C4144-5123-47BC-B55E-777A899C6520}"/>
    <hyperlink ref="R22" r:id="rId120" display="https://bowling.lexerbowling.com/bowlingdemeyrin/ligueinternationale2023-2024-27/pl048.htm" xr:uid="{05CB1B5E-2C2A-4B03-BB25-9CF99A47C274}"/>
    <hyperlink ref="R27" r:id="rId121" display="https://bowling.lexerbowling.com/bowlingdemeyrin/ligueinternationale2023-2024-27/pl05D.htm" xr:uid="{02C7877A-C8F4-470D-9A3C-7C862F6E7D0D}"/>
    <hyperlink ref="R15" r:id="rId122" display="https://bowling.lexerbowling.com/bowlingdemeyrin/ligueinternationale2023-2024-27/pl028.htm" xr:uid="{5792CCB9-964C-4BF9-B704-E57A59812518}"/>
    <hyperlink ref="R21" r:id="rId123" display="https://bowling.lexerbowling.com/bowlingdemeyrin/ligueinternationale2023-2024-27/pl047.htm" xr:uid="{1010C86C-8357-449F-8017-5EB3D8CD8704}"/>
    <hyperlink ref="R25" r:id="rId124" display="https://bowling.lexerbowling.com/bowlingdemeyrin/ligueinternationale2023-2024-27/pl04F.htm" xr:uid="{65325E3C-D076-4939-8055-63A09B342895}"/>
    <hyperlink ref="R26" r:id="rId125" display="https://bowling.lexerbowling.com/bowlingdemeyrin/ligueinternationale2023-2024-27/pl071.htm" xr:uid="{E7099A0B-C151-4465-9143-153C1C1B1BDE}"/>
    <hyperlink ref="R11" r:id="rId126" display="https://bowling.lexerbowling.com/bowlingdemeyrin/ligueinternationale2023-2024-27/pl01E.htm" xr:uid="{E02F0AAB-75D2-48C6-A198-5C14234EB1C7}"/>
    <hyperlink ref="R19" r:id="rId127" display="https://bowling.lexerbowling.com/bowlingdemeyrin/ligueinternationale2023-2024-27/pl031.htm" xr:uid="{8B040294-5F8E-4623-8E6E-6581F561067E}"/>
    <hyperlink ref="R24" r:id="rId128" display="https://bowling.lexerbowling.com/bowlingdemeyrin/ligueinternationale2023-2024-27/pl009.htm" xr:uid="{4525A812-752F-4692-98EC-EAC36324DB3D}"/>
    <hyperlink ref="R28" r:id="rId129" display="https://bowling.lexerbowling.com/bowlingdemeyrin/ligueinternationale2023-2024-27/pl072.htm" xr:uid="{75659175-EA4F-44F6-B2D6-4A5078842F3C}"/>
    <hyperlink ref="R12" r:id="rId130" display="https://bowling.lexerbowling.com/bowlingdemeyrin/ligueinternationale2023-2024-27/pl074.htm" xr:uid="{9971958C-23A7-4A9E-9E28-875AFE9A0852}"/>
    <hyperlink ref="R20" r:id="rId131" display="https://bowling.lexerbowling.com/bowlingdemeyrin/ligueinternationale2023-2024-27/pl03B.htm" xr:uid="{29EAA38E-CC81-4C21-919F-2A78067B52B3}"/>
    <hyperlink ref="R13" r:id="rId132" display="https://bowling.lexerbowling.com/bowlingdemeyrin/ligueinternationale2023-2024-27/pl024.htm" xr:uid="{7FB12D97-DDB1-490B-890F-F6A4E6027BF4}"/>
    <hyperlink ref="R9" r:id="rId133" display="https://bowling.lexerbowling.com/bowlingdemeyrin/ligueinternationale2023-2024-27/pl01A.htm" xr:uid="{F9F784B6-F8FB-444B-BB99-30296F8C2488}"/>
    <hyperlink ref="R8" r:id="rId134" display="https://bowling.lexerbowling.com/bowlingdemeyrin/ligueinternationale2023-2024-27/pl019.htm" xr:uid="{7674DC63-E7F6-46C6-9D85-C7409BCCB69D}"/>
    <hyperlink ref="R29" r:id="rId135" display="https://bowling.lexerbowling.com/bowlingdemeyrin/ligueinternationale2023-2024-27/pl063.htm" xr:uid="{352FBB92-F1CB-4ED7-A420-D9A40349BA27}"/>
    <hyperlink ref="R33" r:id="rId136" display="https://bowling.lexerbowling.com/bowlingdemeyrin/ligueinternationale2023-2024-27/pl018.htm" xr:uid="{25AF4F6B-C8AA-4DD2-8E70-CC1B54741E66}"/>
    <hyperlink ref="R34" r:id="rId137" display="https://bowling.lexerbowling.com/bowlingdemeyrin/ligueinternationale2023-2024-27/pl047.htm" xr:uid="{0E3D9CDB-C4CC-4113-BD85-E8B40FC4F15A}"/>
    <hyperlink ref="R35" r:id="rId138" display="https://bowling.lexerbowling.com/bowlingdemeyrin/ligueinternationale2023-2024-27/pl02C.htm" xr:uid="{78053E0E-9DEF-4B76-B318-64C7BB36B283}"/>
    <hyperlink ref="R36" r:id="rId139" display="https://bowling.lexerbowling.com/bowlingdemeyrin/ligueinternationale2023-2024-27/pl03B.htm" xr:uid="{8C1A48FA-8851-4C2A-93D3-6A43A9E53055}"/>
    <hyperlink ref="R37" r:id="rId140" display="https://bowling.lexerbowling.com/bowlingdemeyrin/ligueinternationale2023-2024-27/pl01E.htm" xr:uid="{6F3F7188-3FA7-4D66-A33D-472FE606BBD1}"/>
    <hyperlink ref="R38" r:id="rId141" display="https://bowling.lexerbowling.com/bowlingdemeyrin/ligueinternationale2023-2024-27/pl07C.htm" xr:uid="{8A21BF21-F10B-498E-8708-8E2859E7E14F}"/>
    <hyperlink ref="R39" r:id="rId142" display="https://bowling.lexerbowling.com/bowlingdemeyrin/ligueinternationale2023-2024-27/pl011.htm" xr:uid="{079BEBBD-3695-4575-BC56-8AC78E2B80A5}"/>
    <hyperlink ref="R40" r:id="rId143" display="https://bowling.lexerbowling.com/bowlingdemeyrin/ligueinternationale2023-2024-27/pl007.htm" xr:uid="{6235C1ED-FF44-42B6-A328-A7260CAFDEEE}"/>
    <hyperlink ref="R41" r:id="rId144" display="https://bowling.lexerbowling.com/bowlingdemeyrin/ligueinternationale2023-2024-27/pl090.htm" xr:uid="{DC3198A7-384E-4966-A46C-B8DAB928E20D}"/>
    <hyperlink ref="R42" r:id="rId145" display="https://bowling.lexerbowling.com/bowlingdemeyrin/ligueinternationale2023-2024-27/pl030.htm" xr:uid="{014F4FE9-3FBF-4767-B0A9-E73A7A4CC9A1}"/>
    <hyperlink ref="R43" r:id="rId146" display="https://bowling.lexerbowling.com/bowlingdemeyrin/ligueinternationale2023-2024-27/pl069.htm" xr:uid="{34B2DB58-0AE0-4038-A4D3-7DBEDB2432AB}"/>
    <hyperlink ref="R44" r:id="rId147" display="https://bowling.lexerbowling.com/bowlingdemeyrin/ligueinternationale2023-2024-27/pl05D.htm" xr:uid="{E47C6DDC-3CA7-4D16-97D1-AE4937FAC095}"/>
    <hyperlink ref="R45" r:id="rId148" display="https://bowling.lexerbowling.com/bowlingdemeyrin/ligueinternationale2023-2024-27/pl06F.htm" xr:uid="{B575B9DC-4BD8-423E-8B3B-04A118D5FF78}"/>
    <hyperlink ref="R46" r:id="rId149" display="https://bowling.lexerbowling.com/bowlingdemeyrin/ligueinternationale2023-2024-27/pl028.htm" xr:uid="{49B56D5B-CBE4-4B4A-99D4-B79C3A618295}"/>
    <hyperlink ref="R47" r:id="rId150" display="https://bowling.lexerbowling.com/bowlingdemeyrin/ligueinternationale2023-2024-27/pl071.htm" xr:uid="{E0CF6B38-627B-411A-8D06-2806F5E55926}"/>
    <hyperlink ref="R48" r:id="rId151" display="https://bowling.lexerbowling.com/bowlingdemeyrin/ligueinternationale2023-2024-27/pl070.htm" xr:uid="{9281F6DD-9149-4D0A-BB00-771BDF55BBFF}"/>
    <hyperlink ref="R49" r:id="rId152" display="https://bowling.lexerbowling.com/bowlingdemeyrin/ligueinternationale2023-2024-27/pl054.htm" xr:uid="{937483B4-CBBC-4EFC-B935-61D0E5751F53}"/>
    <hyperlink ref="R50" r:id="rId153" display="https://bowling.lexerbowling.com/bowlingdemeyrin/ligueinternationale2023-2024-27/pl048.htm" xr:uid="{1A4DA338-375C-4CE4-AC20-44B410F8CFFF}"/>
    <hyperlink ref="R51" r:id="rId154" display="https://bowling.lexerbowling.com/bowlingdemeyrin/ligueinternationale2023-2024-27/pl03E.htm" xr:uid="{CAF5DB0A-36FD-43FE-91FF-4F8B662ACB81}"/>
    <hyperlink ref="R52" r:id="rId155" display="https://bowling.lexerbowling.com/bowlingdemeyrin/ligueinternationale2023-2024-27/pl049.htm" xr:uid="{9C32F6B7-A70E-4C01-BE2B-EBCD64DC20B4}"/>
    <hyperlink ref="R53" r:id="rId156" display="https://bowling.lexerbowling.com/bowlingdemeyrin/ligueinternationale2023-2024-27/pl024.htm" xr:uid="{7312004B-A8CB-4978-BCE8-C572555B43F9}"/>
    <hyperlink ref="R54" r:id="rId157" display="https://bowling.lexerbowling.com/bowlingdemeyrin/ligueinternationale2023-2024-27/pl009.htm" xr:uid="{0E5070DB-DFAB-4607-B072-021EECE5BB28}"/>
    <hyperlink ref="R55" r:id="rId158" display="https://bowling.lexerbowling.com/bowlingdemeyrin/ligueinternationale2023-2024-27/pl061.htm" xr:uid="{025BA222-02C5-41DC-A25D-062032C3F56E}"/>
    <hyperlink ref="R56" r:id="rId159" display="https://bowling.lexerbowling.com/bowlingdemeyrin/ligueinternationale2023-2024-27/pl072.htm" xr:uid="{7B612FB3-92C4-47DD-8EBC-B575AB1726EF}"/>
    <hyperlink ref="R57" r:id="rId160" display="https://bowling.lexerbowling.com/bowlingdemeyrin/ligueinternationale2023-2024-27/pl022.htm" xr:uid="{D622CE3F-51C9-4D97-BA83-4D6B24462150}"/>
    <hyperlink ref="R58" r:id="rId161" display="https://bowling.lexerbowling.com/bowlingdemeyrin/ligueinternationale2023-2024-27/pl08F.htm" xr:uid="{AD70D2D2-2771-4414-9A30-47B03BE52FC9}"/>
    <hyperlink ref="R59" r:id="rId162" display="https://bowling.lexerbowling.com/bowlingdemeyrin/ligueinternationale2023-2024-27/pl00B.htm" xr:uid="{4566944B-118C-45A5-80E4-1E2619D7E61B}"/>
    <hyperlink ref="Z6" r:id="rId163" display="https://bowling.lexerbowling.com/bowlingdemeyrin/ligueinternationale2023-2024-27/pl018.htm" xr:uid="{A697BEC0-1667-46E8-9136-A9426A2B372D}"/>
    <hyperlink ref="Z24" r:id="rId164" display="https://bowling.lexerbowling.com/bowlingdemeyrin/ligueinternationale2023-2024-27/pl071.htm" xr:uid="{9271FFD2-8C8C-4F1F-B3AA-4B73038F4956}"/>
    <hyperlink ref="Z5" r:id="rId165" display="https://bowling.lexerbowling.com/bowlingdemeyrin/ligueinternationale2023-2024-27/pl07C.htm" xr:uid="{B2CE7DB0-83F3-4ACF-B082-D9948856C30E}"/>
    <hyperlink ref="Z28" r:id="rId166" display="https://bowling.lexerbowling.com/bowlingdemeyrin/ligueinternationale2023-2024-27/pl062.htm" xr:uid="{C8645826-478E-47F9-8AF5-95A28F3A6E31}"/>
    <hyperlink ref="Z8" r:id="rId167" display="https://bowling.lexerbowling.com/bowlingdemeyrin/ligueinternationale2023-2024-27/pl01E.htm" xr:uid="{D2C7B43E-D3E1-46B3-A488-92F8AC43CEBA}"/>
    <hyperlink ref="Z20" r:id="rId168" display="https://bowling.lexerbowling.com/bowlingdemeyrin/ligueinternationale2023-2024-27/pl048.htm" xr:uid="{283DB3FF-2800-422F-9E10-70BB7AF1A41B}"/>
    <hyperlink ref="Z19" r:id="rId169" display="https://bowling.lexerbowling.com/bowlingdemeyrin/ligueinternationale2023-2024-27/pl047.htm" xr:uid="{CADB3896-B739-434F-97DF-24D67915B9BB}"/>
    <hyperlink ref="Z15" r:id="rId170" display="https://bowling.lexerbowling.com/bowlingdemeyrin/ligueinternationale2023-2024-27/pl02E.htm" xr:uid="{D66B9C67-DFF3-4114-A170-8CCD013FA10B}"/>
    <hyperlink ref="Z12" r:id="rId171" display="https://bowling.lexerbowling.com/bowlingdemeyrin/ligueinternationale2023-2024-27/pl06F.htm" xr:uid="{AE3859C0-7535-4F0C-BCFF-46A0C3542C17}"/>
    <hyperlink ref="Z11" r:id="rId172" display="https://bowling.lexerbowling.com/bowlingdemeyrin/ligueinternationale2023-2024-27/pl024.htm" xr:uid="{F0AFB356-F6C3-4B61-B14A-F2CF71C308CB}"/>
    <hyperlink ref="Z23" r:id="rId173" display="https://bowling.lexerbowling.com/bowlingdemeyrin/ligueinternationale2023-2024-27/pl054.htm" xr:uid="{E5C12588-0988-4D2A-92A8-6474BC1C2A1E}"/>
    <hyperlink ref="Z14" r:id="rId174" display="https://bowling.lexerbowling.com/bowlingdemeyrin/ligueinternationale2023-2024-27/pl06E.htm" xr:uid="{4FA14A5C-3C3B-4E96-9FC4-06B173E04026}"/>
    <hyperlink ref="Z16" r:id="rId175" display="https://bowling.lexerbowling.com/bowlingdemeyrin/ligueinternationale2023-2024-27/pl030.htm" xr:uid="{99ED553F-910F-48EE-9FCC-52BA317D5E0D}"/>
    <hyperlink ref="Z22" r:id="rId176" display="https://bowling.lexerbowling.com/bowlingdemeyrin/ligueinternationale2023-2024-27/pl04F.htm" xr:uid="{AC092AD6-DCF2-47AB-9F87-38E89FB4C3B3}"/>
    <hyperlink ref="Z21" r:id="rId177" display="https://bowling.lexerbowling.com/bowlingdemeyrin/ligueinternationale2023-2024-27/pl049.htm" xr:uid="{9B33F947-381B-4CE4-A994-8678B0C8FC78}"/>
    <hyperlink ref="Z29" r:id="rId178" display="https://bowling.lexerbowling.com/bowlingdemeyrin/ligueinternationale2023-2024-27/pl069.htm" xr:uid="{4AF82B89-CC92-4394-B156-2D2923161947}"/>
    <hyperlink ref="Z26" r:id="rId179" display="https://bowling.lexerbowling.com/bowlingdemeyrin/ligueinternationale2023-2024-27/pl072.htm" xr:uid="{47066354-26D5-44DE-885D-C4E6F3A36543}"/>
    <hyperlink ref="Z9" r:id="rId180" display="https://bowling.lexerbowling.com/bowlingdemeyrin/ligueinternationale2023-2024-27/pl074.htm" xr:uid="{0BE809DF-439F-4CA8-9668-9C46EB0CF590}"/>
    <hyperlink ref="Z4" r:id="rId181" display="https://bowling.lexerbowling.com/bowlingdemeyrin/ligueinternationale2023-2024-27/pl011.htm" xr:uid="{45BBB286-7F16-443D-AF37-D7C32D023C33}"/>
    <hyperlink ref="Z13" r:id="rId182" display="https://bowling.lexerbowling.com/bowlingdemeyrin/ligueinternationale2023-2024-27/pl02C.htm" xr:uid="{AAE85297-5EB3-48E1-957A-FBD46EFC0102}"/>
    <hyperlink ref="Z27" r:id="rId183" display="https://bowling.lexerbowling.com/bowlingdemeyrin/ligueinternationale2023-2024-27/pl061.htm" xr:uid="{0E24FB80-327C-4A94-A1D7-E34FF949E98E}"/>
    <hyperlink ref="Z25" r:id="rId184" display="https://bowling.lexerbowling.com/bowlingdemeyrin/ligueinternationale2023-2024-27/pl05D.htm" xr:uid="{1146BDAA-707F-4DA7-A420-D0BFC9A5C5E9}"/>
    <hyperlink ref="Z17" r:id="rId185" display="https://bowling.lexerbowling.com/bowlingdemeyrin/ligueinternationale2023-2024-27/pl03B.htm" xr:uid="{F6F2ED00-A096-4FF4-ACA6-F4FA2DF18EB2}"/>
    <hyperlink ref="Z10" r:id="rId186" display="https://bowling.lexerbowling.com/bowlingdemeyrin/ligueinternationale2023-2024-27/pl022.htm" xr:uid="{972CE0A6-52A9-4340-918C-1B724E8E45F0}"/>
    <hyperlink ref="Z7" r:id="rId187" display="https://bowling.lexerbowling.com/bowlingdemeyrin/ligueinternationale2023-2024-27/pl01A.htm" xr:uid="{8F35AC9D-E174-4EBE-BDCA-468E023A9C3F}"/>
    <hyperlink ref="Z3" r:id="rId188" display="https://bowling.lexerbowling.com/bowlingdemeyrin/ligueinternationale2023-2024-27/pl00B.htm" xr:uid="{73282F18-1942-49C6-9F1F-C6216DB765FB}"/>
    <hyperlink ref="Z18" r:id="rId189" display="https://bowling.lexerbowling.com/bowlingdemeyrin/ligueinternationale2023-2024-27/pl03F.htm" xr:uid="{63031DF6-8D25-47C2-8590-20DEB81B54C1}"/>
    <hyperlink ref="Z46" r:id="rId190" display="https://bowling.lexerbowling.com/bowlingdemeyrin/ligueinternationale2023-2024-27/pl077.htm" xr:uid="{0DFD8B0A-38A6-4F1C-9F40-E049F329E1AA}"/>
    <hyperlink ref="Z59" r:id="rId191" display="https://bowling.lexerbowling.com/bowlingdemeyrin/ligueinternationale2023-2024-27/pl069.htm" xr:uid="{6C51183A-680B-4992-AA8D-E4B61B38D161}"/>
    <hyperlink ref="Z40" r:id="rId192" display="https://bowling.lexerbowling.com/bowlingdemeyrin/ligueinternationale2023-2024-27/pl01E.htm" xr:uid="{ABA98F58-FD76-4546-94A7-6A7F3101381B}"/>
    <hyperlink ref="Z35" r:id="rId193" display="https://bowling.lexerbowling.com/bowlingdemeyrin/ligueinternationale2023-2024-27/pl07A.htm" xr:uid="{1FEEC031-585F-40D6-B2D4-1E9053A26DDD}"/>
    <hyperlink ref="Z52" r:id="rId194" display="https://bowling.lexerbowling.com/bowlingdemeyrin/ligueinternationale2023-2024-27/pl04F.htm" xr:uid="{F9752174-1BD6-4850-B832-CBAA10B1D766}"/>
    <hyperlink ref="Z53" r:id="rId195" display="https://bowling.lexerbowling.com/bowlingdemeyrin/ligueinternationale2023-2024-27/pl054.htm" xr:uid="{C968DD71-1BF1-4006-AF6F-283FA1B71538}"/>
    <hyperlink ref="Z38" r:id="rId196" display="https://bowling.lexerbowling.com/bowlingdemeyrin/ligueinternationale2023-2024-27/pl018.htm" xr:uid="{931D8D2E-B953-41A2-9B22-B87047335C44}"/>
    <hyperlink ref="Z49" r:id="rId197" display="https://bowling.lexerbowling.com/bowlingdemeyrin/ligueinternationale2023-2024-27/pl047.htm" xr:uid="{22B94574-5BD9-4E3A-8326-51043837057B}"/>
    <hyperlink ref="Z57" r:id="rId198" display="https://bowling.lexerbowling.com/bowlingdemeyrin/ligueinternationale2023-2024-27/pl062.htm" xr:uid="{1FA42080-6B7A-40A3-8E1D-323D000A7305}"/>
    <hyperlink ref="Z39" r:id="rId199" display="https://bowling.lexerbowling.com/bowlingdemeyrin/ligueinternationale2023-2024-27/pl091.htm" xr:uid="{5E0292FC-51C5-4CC1-A636-724EFE212F3B}"/>
    <hyperlink ref="Z54" r:id="rId200" display="https://bowling.lexerbowling.com/bowlingdemeyrin/ligueinternationale2023-2024-27/pl071.htm" xr:uid="{ADE2BA99-D2DF-47E3-A681-0EA19A3ED080}"/>
    <hyperlink ref="Z36" r:id="rId201" display="https://bowling.lexerbowling.com/bowlingdemeyrin/ligueinternationale2023-2024-27/pl070.htm" xr:uid="{37DE8A8C-3E43-46D1-A578-FADBAB220DD4}"/>
    <hyperlink ref="Z41" r:id="rId202" display="https://bowling.lexerbowling.com/bowlingdemeyrin/ligueinternationale2023-2024-27/pl074.htm" xr:uid="{065318DE-CC5C-4E67-9202-129E0B3B62F2}"/>
    <hyperlink ref="Z50" r:id="rId203" display="https://bowling.lexerbowling.com/bowlingdemeyrin/ligueinternationale2023-2024-27/pl048.htm" xr:uid="{0B7E640F-273A-4486-873D-344CCE217B18}"/>
    <hyperlink ref="Z42" r:id="rId204" display="https://bowling.lexerbowling.com/bowlingdemeyrin/ligueinternationale2023-2024-27/pl021.htm" xr:uid="{3719D487-B48C-4054-A435-E508A29A8C0E}"/>
    <hyperlink ref="Z56" r:id="rId205" display="https://bowling.lexerbowling.com/bowlingdemeyrin/ligueinternationale2023-2024-27/pl061.htm" xr:uid="{A0D93DD1-902E-4C6F-8403-061F9A764676}"/>
    <hyperlink ref="Z48" r:id="rId206" display="https://bowling.lexerbowling.com/bowlingdemeyrin/ligueinternationale2023-2024-27/pl030.htm" xr:uid="{71BA98B6-FC84-41EC-B2BE-7332A262963B}"/>
    <hyperlink ref="Z55" r:id="rId207" display="https://bowling.lexerbowling.com/bowlingdemeyrin/ligueinternationale2023-2024-27/pl05D.htm" xr:uid="{F33A33DF-D095-4ACB-8553-EBE54F6D7D8B}"/>
    <hyperlink ref="Z34" r:id="rId208" display="https://bowling.lexerbowling.com/bowlingdemeyrin/ligueinternationale2023-2024-27/pl00C.htm" xr:uid="{5CE0AA31-99A4-4AAC-B117-52D16ADF100C}"/>
    <hyperlink ref="Z45" r:id="rId209" display="https://bowling.lexerbowling.com/bowlingdemeyrin/ligueinternationale2023-2024-27/pl06F.htm" xr:uid="{76450FE4-5529-4F18-8181-689DDCADE442}"/>
    <hyperlink ref="Z47" r:id="rId210" display="https://bowling.lexerbowling.com/bowlingdemeyrin/ligueinternationale2023-2024-27/pl02E.htm" xr:uid="{15C10023-C861-453B-8F38-137EF55F84B7}"/>
    <hyperlink ref="Z44" r:id="rId211" display="https://bowling.lexerbowling.com/bowlingdemeyrin/ligueinternationale2023-2024-27/pl024.htm" xr:uid="{6BC35C8C-98E8-4AF5-8535-3C9EA0D90D1A}"/>
    <hyperlink ref="Z43" r:id="rId212" display="https://bowling.lexerbowling.com/bowlingdemeyrin/ligueinternationale2023-2024-27/pl022.htm" xr:uid="{1EA5D7EC-877D-4603-9B1F-E33FC77F9CF6}"/>
    <hyperlink ref="Z37" r:id="rId213" display="https://bowling.lexerbowling.com/bowlingdemeyrin/ligueinternationale2023-2024-27/pl07C.htm" xr:uid="{7AA0A666-F301-489F-8673-74BD2B94E2FC}"/>
    <hyperlink ref="Z51" r:id="rId214" display="https://bowling.lexerbowling.com/bowlingdemeyrin/ligueinternationale2023-2024-27/pl009.htm" xr:uid="{E7DF4228-91E6-40A7-AB94-7176E35CF1AA}"/>
    <hyperlink ref="Z33" r:id="rId215" display="https://bowling.lexerbowling.com/bowlingdemeyrin/ligueinternationale2023-2024-27/pl00B.htm" xr:uid="{25F3061E-0F51-4919-A284-66BC011E0EC2}"/>
    <hyperlink ref="Z58" r:id="rId216" display="https://bowling.lexerbowling.com/bowlingdemeyrin/ligueinternationale2023-2024-27/pl063.htm" xr:uid="{CBA0BA40-1B4A-4BFF-9EAD-5BEB84A6AC37}"/>
  </hyperlinks>
  <pageMargins left="0.7" right="0.7" top="0.75" bottom="0.75" header="0.3" footer="0.3"/>
  <pageSetup paperSize="9" orientation="portrait" r:id="rId217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C3272-81DB-4CF9-8FA5-85FEED1E0E1B}">
  <dimension ref="A1:H223"/>
  <sheetViews>
    <sheetView workbookViewId="0">
      <selection activeCell="K206" sqref="K206"/>
    </sheetView>
  </sheetViews>
  <sheetFormatPr baseColWidth="10" defaultRowHeight="12.75" x14ac:dyDescent="0.2"/>
  <cols>
    <col min="1" max="1" width="6.85546875" style="3" customWidth="1"/>
    <col min="2" max="2" width="24.7109375" customWidth="1"/>
    <col min="3" max="7" width="11.42578125" style="38"/>
  </cols>
  <sheetData>
    <row r="1" spans="1:7" ht="13.5" thickBot="1" x14ac:dyDescent="0.25">
      <c r="A1" s="125">
        <v>45320</v>
      </c>
      <c r="B1" s="126"/>
      <c r="C1" s="126"/>
      <c r="D1" s="126"/>
      <c r="E1" s="126"/>
      <c r="F1" s="126"/>
      <c r="G1" s="126"/>
    </row>
    <row r="2" spans="1:7" ht="13.5" thickBot="1" x14ac:dyDescent="0.25">
      <c r="A2" s="43" t="s">
        <v>3</v>
      </c>
      <c r="B2" s="44" t="s">
        <v>4</v>
      </c>
      <c r="C2" s="43" t="s">
        <v>36</v>
      </c>
      <c r="D2" s="43" t="s">
        <v>37</v>
      </c>
      <c r="E2" s="43" t="s">
        <v>38</v>
      </c>
      <c r="F2" s="43" t="s">
        <v>39</v>
      </c>
      <c r="G2" s="43" t="s">
        <v>5</v>
      </c>
    </row>
    <row r="3" spans="1:7" ht="13.5" thickBot="1" x14ac:dyDescent="0.25">
      <c r="A3" s="39">
        <v>1</v>
      </c>
      <c r="B3" s="37" t="s">
        <v>13</v>
      </c>
      <c r="C3" s="40">
        <v>210</v>
      </c>
      <c r="D3" s="40">
        <v>220</v>
      </c>
      <c r="E3" s="40">
        <v>224</v>
      </c>
      <c r="F3" s="39">
        <v>654</v>
      </c>
      <c r="G3" s="39">
        <v>654</v>
      </c>
    </row>
    <row r="4" spans="1:7" ht="13.5" thickBot="1" x14ac:dyDescent="0.25">
      <c r="A4" s="39">
        <v>2</v>
      </c>
      <c r="B4" s="37" t="s">
        <v>45</v>
      </c>
      <c r="C4" s="41">
        <v>257</v>
      </c>
      <c r="D4" s="40">
        <v>210</v>
      </c>
      <c r="E4" s="39">
        <v>178</v>
      </c>
      <c r="F4" s="39">
        <v>645</v>
      </c>
      <c r="G4" s="39">
        <v>645</v>
      </c>
    </row>
    <row r="5" spans="1:7" ht="13.5" thickBot="1" x14ac:dyDescent="0.25">
      <c r="A5" s="39">
        <v>3</v>
      </c>
      <c r="B5" s="37" t="s">
        <v>20</v>
      </c>
      <c r="C5" s="40">
        <v>221</v>
      </c>
      <c r="D5" s="39">
        <v>165</v>
      </c>
      <c r="E5" s="40">
        <v>246</v>
      </c>
      <c r="F5" s="39">
        <v>632</v>
      </c>
      <c r="G5" s="39">
        <v>632</v>
      </c>
    </row>
    <row r="6" spans="1:7" ht="13.5" thickBot="1" x14ac:dyDescent="0.25">
      <c r="A6" s="39">
        <v>4</v>
      </c>
      <c r="B6" s="37" t="s">
        <v>17</v>
      </c>
      <c r="C6" s="40">
        <v>211</v>
      </c>
      <c r="D6" s="40">
        <v>213</v>
      </c>
      <c r="E6" s="39">
        <v>189</v>
      </c>
      <c r="F6" s="39">
        <v>613</v>
      </c>
      <c r="G6" s="39">
        <v>613</v>
      </c>
    </row>
    <row r="7" spans="1:7" ht="13.5" thickBot="1" x14ac:dyDescent="0.25">
      <c r="A7" s="39">
        <v>5</v>
      </c>
      <c r="B7" s="37" t="s">
        <v>48</v>
      </c>
      <c r="C7" s="40">
        <v>217</v>
      </c>
      <c r="D7" s="39">
        <v>170</v>
      </c>
      <c r="E7" s="40">
        <v>201</v>
      </c>
      <c r="F7" s="39">
        <v>588</v>
      </c>
      <c r="G7" s="39">
        <v>588</v>
      </c>
    </row>
    <row r="8" spans="1:7" ht="13.5" thickBot="1" x14ac:dyDescent="0.25">
      <c r="A8" s="39">
        <v>6</v>
      </c>
      <c r="B8" s="37" t="s">
        <v>47</v>
      </c>
      <c r="C8" s="39">
        <v>195</v>
      </c>
      <c r="D8" s="39">
        <v>194</v>
      </c>
      <c r="E8" s="39">
        <v>197</v>
      </c>
      <c r="F8" s="39">
        <v>586</v>
      </c>
      <c r="G8" s="39">
        <v>586</v>
      </c>
    </row>
    <row r="9" spans="1:7" ht="13.5" thickBot="1" x14ac:dyDescent="0.25">
      <c r="A9" s="39">
        <v>7</v>
      </c>
      <c r="B9" s="37" t="s">
        <v>43</v>
      </c>
      <c r="C9" s="40">
        <v>214</v>
      </c>
      <c r="D9" s="39">
        <v>186</v>
      </c>
      <c r="E9" s="39">
        <v>171</v>
      </c>
      <c r="F9" s="39">
        <v>571</v>
      </c>
      <c r="G9" s="39">
        <v>571</v>
      </c>
    </row>
    <row r="10" spans="1:7" ht="13.5" thickBot="1" x14ac:dyDescent="0.25">
      <c r="A10" s="39">
        <v>8</v>
      </c>
      <c r="B10" s="37" t="s">
        <v>63</v>
      </c>
      <c r="C10" s="39">
        <v>179</v>
      </c>
      <c r="D10" s="39">
        <v>190</v>
      </c>
      <c r="E10" s="40">
        <v>201</v>
      </c>
      <c r="F10" s="39">
        <v>570</v>
      </c>
      <c r="G10" s="39">
        <v>570</v>
      </c>
    </row>
    <row r="11" spans="1:7" ht="13.5" thickBot="1" x14ac:dyDescent="0.25">
      <c r="A11" s="39">
        <v>9</v>
      </c>
      <c r="B11" s="37" t="s">
        <v>33</v>
      </c>
      <c r="C11" s="39">
        <v>161</v>
      </c>
      <c r="D11" s="40">
        <v>225</v>
      </c>
      <c r="E11" s="39">
        <v>184</v>
      </c>
      <c r="F11" s="39">
        <v>570</v>
      </c>
      <c r="G11" s="39">
        <v>570</v>
      </c>
    </row>
    <row r="12" spans="1:7" ht="13.5" thickBot="1" x14ac:dyDescent="0.25">
      <c r="A12" s="39">
        <v>10</v>
      </c>
      <c r="B12" s="37" t="s">
        <v>31</v>
      </c>
      <c r="C12" s="39">
        <v>191</v>
      </c>
      <c r="D12" s="39">
        <v>176</v>
      </c>
      <c r="E12" s="39">
        <v>199</v>
      </c>
      <c r="F12" s="39">
        <v>566</v>
      </c>
      <c r="G12" s="39">
        <v>566</v>
      </c>
    </row>
    <row r="13" spans="1:7" ht="13.5" thickBot="1" x14ac:dyDescent="0.25">
      <c r="A13" s="39">
        <v>11</v>
      </c>
      <c r="B13" s="37" t="s">
        <v>11</v>
      </c>
      <c r="C13" s="40">
        <v>201</v>
      </c>
      <c r="D13" s="39">
        <v>172</v>
      </c>
      <c r="E13" s="39">
        <v>190</v>
      </c>
      <c r="F13" s="39">
        <v>563</v>
      </c>
      <c r="G13" s="39">
        <v>563</v>
      </c>
    </row>
    <row r="14" spans="1:7" ht="13.5" thickBot="1" x14ac:dyDescent="0.25">
      <c r="A14" s="39">
        <v>12</v>
      </c>
      <c r="B14" s="37" t="s">
        <v>19</v>
      </c>
      <c r="C14" s="40">
        <v>209</v>
      </c>
      <c r="D14" s="39">
        <v>146</v>
      </c>
      <c r="E14" s="40">
        <v>202</v>
      </c>
      <c r="F14" s="39">
        <v>557</v>
      </c>
      <c r="G14" s="39">
        <v>557</v>
      </c>
    </row>
    <row r="15" spans="1:7" ht="13.5" thickBot="1" x14ac:dyDescent="0.25">
      <c r="A15" s="39">
        <v>13</v>
      </c>
      <c r="B15" s="37" t="s">
        <v>25</v>
      </c>
      <c r="C15" s="39">
        <v>155</v>
      </c>
      <c r="D15" s="40">
        <v>217</v>
      </c>
      <c r="E15" s="39">
        <v>181</v>
      </c>
      <c r="F15" s="39">
        <v>553</v>
      </c>
      <c r="G15" s="39">
        <v>553</v>
      </c>
    </row>
    <row r="16" spans="1:7" ht="13.5" thickBot="1" x14ac:dyDescent="0.25">
      <c r="A16" s="39">
        <v>14</v>
      </c>
      <c r="B16" s="37" t="s">
        <v>27</v>
      </c>
      <c r="C16" s="40">
        <v>202</v>
      </c>
      <c r="D16" s="39">
        <v>170</v>
      </c>
      <c r="E16" s="39">
        <v>162</v>
      </c>
      <c r="F16" s="39">
        <v>534</v>
      </c>
      <c r="G16" s="39">
        <v>534</v>
      </c>
    </row>
    <row r="17" spans="1:8" ht="13.5" thickBot="1" x14ac:dyDescent="0.25">
      <c r="A17" s="39">
        <v>15</v>
      </c>
      <c r="B17" s="37" t="s">
        <v>60</v>
      </c>
      <c r="C17" s="39">
        <v>159</v>
      </c>
      <c r="D17" s="39">
        <v>167</v>
      </c>
      <c r="E17" s="39">
        <v>188</v>
      </c>
      <c r="F17" s="39">
        <v>514</v>
      </c>
      <c r="G17" s="39">
        <v>514</v>
      </c>
    </row>
    <row r="18" spans="1:8" ht="13.5" thickBot="1" x14ac:dyDescent="0.25">
      <c r="A18" s="39">
        <v>16</v>
      </c>
      <c r="B18" s="37" t="s">
        <v>9</v>
      </c>
      <c r="C18" s="40">
        <v>203</v>
      </c>
      <c r="D18" s="39">
        <v>123</v>
      </c>
      <c r="E18" s="39">
        <v>187</v>
      </c>
      <c r="F18" s="39">
        <v>513</v>
      </c>
      <c r="G18" s="39">
        <v>513</v>
      </c>
    </row>
    <row r="19" spans="1:8" ht="13.5" thickBot="1" x14ac:dyDescent="0.25">
      <c r="A19" s="39">
        <v>17</v>
      </c>
      <c r="B19" s="37" t="s">
        <v>15</v>
      </c>
      <c r="C19" s="39">
        <v>166</v>
      </c>
      <c r="D19" s="40">
        <v>221</v>
      </c>
      <c r="E19" s="39">
        <v>125</v>
      </c>
      <c r="F19" s="39">
        <v>512</v>
      </c>
      <c r="G19" s="39">
        <v>512</v>
      </c>
    </row>
    <row r="20" spans="1:8" ht="13.5" thickBot="1" x14ac:dyDescent="0.25">
      <c r="A20" s="39">
        <v>18</v>
      </c>
      <c r="B20" s="37" t="s">
        <v>12</v>
      </c>
      <c r="C20" s="40">
        <v>200</v>
      </c>
      <c r="D20" s="39">
        <v>170</v>
      </c>
      <c r="E20" s="39">
        <v>133</v>
      </c>
      <c r="F20" s="39">
        <v>503</v>
      </c>
      <c r="G20" s="39">
        <v>503</v>
      </c>
    </row>
    <row r="21" spans="1:8" ht="13.5" thickBot="1" x14ac:dyDescent="0.25">
      <c r="A21" s="39">
        <v>19</v>
      </c>
      <c r="B21" s="37" t="s">
        <v>22</v>
      </c>
      <c r="C21" s="39">
        <v>160</v>
      </c>
      <c r="D21" s="39">
        <v>162</v>
      </c>
      <c r="E21" s="39">
        <v>169</v>
      </c>
      <c r="F21" s="39">
        <v>491</v>
      </c>
      <c r="G21" s="39">
        <v>491</v>
      </c>
    </row>
    <row r="22" spans="1:8" ht="13.5" thickBot="1" x14ac:dyDescent="0.25">
      <c r="A22" s="39">
        <v>20</v>
      </c>
      <c r="B22" s="37" t="s">
        <v>28</v>
      </c>
      <c r="C22" s="39">
        <v>149</v>
      </c>
      <c r="D22" s="39">
        <v>176</v>
      </c>
      <c r="E22" s="39">
        <v>164</v>
      </c>
      <c r="F22" s="39">
        <v>489</v>
      </c>
      <c r="G22" s="39">
        <v>489</v>
      </c>
    </row>
    <row r="23" spans="1:8" ht="13.5" thickBot="1" x14ac:dyDescent="0.25">
      <c r="A23" s="39">
        <v>21</v>
      </c>
      <c r="B23" s="37" t="s">
        <v>49</v>
      </c>
      <c r="C23" s="39">
        <v>144</v>
      </c>
      <c r="D23" s="39">
        <v>147</v>
      </c>
      <c r="E23" s="39">
        <v>184</v>
      </c>
      <c r="F23" s="39">
        <v>475</v>
      </c>
      <c r="G23" s="39">
        <v>475</v>
      </c>
    </row>
    <row r="24" spans="1:8" ht="13.5" thickBot="1" x14ac:dyDescent="0.25">
      <c r="A24" s="39">
        <v>22</v>
      </c>
      <c r="B24" s="37" t="s">
        <v>8</v>
      </c>
      <c r="C24" s="39">
        <v>164</v>
      </c>
      <c r="D24" s="39">
        <v>171</v>
      </c>
      <c r="E24" s="39">
        <v>140</v>
      </c>
      <c r="F24" s="39">
        <v>475</v>
      </c>
      <c r="G24" s="39">
        <v>475</v>
      </c>
    </row>
    <row r="25" spans="1:8" ht="13.5" thickBot="1" x14ac:dyDescent="0.25">
      <c r="A25" s="39">
        <v>23</v>
      </c>
      <c r="B25" s="37" t="s">
        <v>59</v>
      </c>
      <c r="C25" s="39">
        <v>177</v>
      </c>
      <c r="D25" s="39">
        <v>161</v>
      </c>
      <c r="E25" s="39">
        <v>133</v>
      </c>
      <c r="F25" s="39">
        <v>471</v>
      </c>
      <c r="G25" s="39">
        <v>471</v>
      </c>
    </row>
    <row r="26" spans="1:8" ht="13.5" thickBot="1" x14ac:dyDescent="0.25">
      <c r="A26" s="39">
        <v>24</v>
      </c>
      <c r="B26" s="37" t="s">
        <v>44</v>
      </c>
      <c r="C26" s="39">
        <v>106</v>
      </c>
      <c r="D26" s="39">
        <v>155</v>
      </c>
      <c r="E26" s="39">
        <v>140</v>
      </c>
      <c r="F26" s="39">
        <v>401</v>
      </c>
      <c r="G26" s="39">
        <v>401</v>
      </c>
    </row>
    <row r="27" spans="1:8" ht="13.5" thickBot="1" x14ac:dyDescent="0.25">
      <c r="A27" s="39">
        <v>25</v>
      </c>
      <c r="B27" s="37" t="s">
        <v>21</v>
      </c>
      <c r="C27" s="39">
        <v>193</v>
      </c>
      <c r="D27" s="39">
        <v>166</v>
      </c>
      <c r="E27" s="39">
        <v>175</v>
      </c>
      <c r="F27" s="39">
        <v>534</v>
      </c>
      <c r="G27" s="39">
        <v>534</v>
      </c>
    </row>
    <row r="28" spans="1:8" ht="13.5" thickBot="1" x14ac:dyDescent="0.25">
      <c r="A28" s="39">
        <v>26</v>
      </c>
      <c r="B28" s="37" t="s">
        <v>32</v>
      </c>
      <c r="C28" s="39">
        <v>172</v>
      </c>
      <c r="D28" s="39">
        <v>167</v>
      </c>
      <c r="E28" s="39">
        <v>163</v>
      </c>
      <c r="F28" s="39">
        <v>502</v>
      </c>
      <c r="G28" s="39">
        <v>502</v>
      </c>
    </row>
    <row r="29" spans="1:8" ht="13.5" thickBot="1" x14ac:dyDescent="0.25">
      <c r="A29" s="39">
        <v>27</v>
      </c>
      <c r="B29" s="37" t="s">
        <v>54</v>
      </c>
      <c r="C29" s="39">
        <v>132</v>
      </c>
      <c r="D29" s="39">
        <v>123</v>
      </c>
      <c r="E29" s="39">
        <v>145</v>
      </c>
      <c r="F29" s="39">
        <v>400</v>
      </c>
      <c r="G29" s="39">
        <v>400</v>
      </c>
    </row>
    <row r="31" spans="1:8" x14ac:dyDescent="0.2">
      <c r="F31" s="16">
        <f>SUM(F3:F30)</f>
        <v>14482</v>
      </c>
      <c r="G31" s="16">
        <f>COUNT(C3:E29)</f>
        <v>81</v>
      </c>
      <c r="H31" s="4">
        <f>SUM(F31/G31)</f>
        <v>178.79012345679013</v>
      </c>
    </row>
    <row r="33" spans="1:7" ht="13.5" thickBot="1" x14ac:dyDescent="0.25">
      <c r="A33" s="125">
        <v>45327</v>
      </c>
      <c r="B33" s="126"/>
      <c r="C33" s="126"/>
      <c r="D33" s="126"/>
      <c r="E33" s="126"/>
      <c r="F33" s="126"/>
      <c r="G33" s="126"/>
    </row>
    <row r="34" spans="1:7" ht="13.5" thickBot="1" x14ac:dyDescent="0.25">
      <c r="A34" s="43" t="s">
        <v>3</v>
      </c>
      <c r="B34" s="44" t="s">
        <v>4</v>
      </c>
      <c r="C34" s="43" t="s">
        <v>36</v>
      </c>
      <c r="D34" s="43" t="s">
        <v>37</v>
      </c>
      <c r="E34" s="43" t="s">
        <v>38</v>
      </c>
      <c r="F34" s="43" t="s">
        <v>39</v>
      </c>
      <c r="G34" s="43" t="s">
        <v>5</v>
      </c>
    </row>
    <row r="35" spans="1:7" ht="13.5" thickBot="1" x14ac:dyDescent="0.25">
      <c r="A35" s="39">
        <v>1</v>
      </c>
      <c r="B35" s="37" t="s">
        <v>28</v>
      </c>
      <c r="C35" s="39">
        <v>197</v>
      </c>
      <c r="D35" s="40">
        <v>244</v>
      </c>
      <c r="E35" s="39">
        <v>193</v>
      </c>
      <c r="F35" s="39">
        <v>634</v>
      </c>
      <c r="G35" s="39">
        <v>634</v>
      </c>
    </row>
    <row r="36" spans="1:7" ht="13.5" thickBot="1" x14ac:dyDescent="0.25">
      <c r="A36" s="39">
        <v>2</v>
      </c>
      <c r="B36" s="37" t="s">
        <v>15</v>
      </c>
      <c r="C36" s="40">
        <v>211</v>
      </c>
      <c r="D36" s="39">
        <v>181</v>
      </c>
      <c r="E36" s="40">
        <v>213</v>
      </c>
      <c r="F36" s="39">
        <v>605</v>
      </c>
      <c r="G36" s="39">
        <v>605</v>
      </c>
    </row>
    <row r="37" spans="1:7" ht="13.5" thickBot="1" x14ac:dyDescent="0.25">
      <c r="A37" s="39">
        <v>3</v>
      </c>
      <c r="B37" s="37" t="s">
        <v>45</v>
      </c>
      <c r="C37" s="39">
        <v>191</v>
      </c>
      <c r="D37" s="39">
        <v>189</v>
      </c>
      <c r="E37" s="40">
        <v>214</v>
      </c>
      <c r="F37" s="39">
        <v>594</v>
      </c>
      <c r="G37" s="39">
        <v>594</v>
      </c>
    </row>
    <row r="38" spans="1:7" ht="13.5" thickBot="1" x14ac:dyDescent="0.25">
      <c r="A38" s="39">
        <v>4</v>
      </c>
      <c r="B38" s="37" t="s">
        <v>9</v>
      </c>
      <c r="C38" s="39">
        <v>170</v>
      </c>
      <c r="D38" s="39">
        <v>199</v>
      </c>
      <c r="E38" s="40">
        <v>204</v>
      </c>
      <c r="F38" s="39">
        <v>573</v>
      </c>
      <c r="G38" s="39">
        <v>573</v>
      </c>
    </row>
    <row r="39" spans="1:7" ht="13.5" thickBot="1" x14ac:dyDescent="0.25">
      <c r="A39" s="39">
        <v>5</v>
      </c>
      <c r="B39" s="37" t="s">
        <v>48</v>
      </c>
      <c r="C39" s="39">
        <v>199</v>
      </c>
      <c r="D39" s="39">
        <v>158</v>
      </c>
      <c r="E39" s="40">
        <v>214</v>
      </c>
      <c r="F39" s="39">
        <v>571</v>
      </c>
      <c r="G39" s="39">
        <v>571</v>
      </c>
    </row>
    <row r="40" spans="1:7" ht="13.5" thickBot="1" x14ac:dyDescent="0.25">
      <c r="A40" s="39">
        <v>6</v>
      </c>
      <c r="B40" s="37" t="s">
        <v>22</v>
      </c>
      <c r="C40" s="39">
        <v>195</v>
      </c>
      <c r="D40" s="39">
        <v>173</v>
      </c>
      <c r="E40" s="39">
        <v>189</v>
      </c>
      <c r="F40" s="39">
        <v>557</v>
      </c>
      <c r="G40" s="39">
        <v>557</v>
      </c>
    </row>
    <row r="41" spans="1:7" ht="13.5" thickBot="1" x14ac:dyDescent="0.25">
      <c r="A41" s="39">
        <v>7</v>
      </c>
      <c r="B41" s="37" t="s">
        <v>17</v>
      </c>
      <c r="C41" s="39">
        <v>187</v>
      </c>
      <c r="D41" s="40">
        <v>207</v>
      </c>
      <c r="E41" s="39">
        <v>158</v>
      </c>
      <c r="F41" s="39">
        <v>552</v>
      </c>
      <c r="G41" s="39">
        <v>552</v>
      </c>
    </row>
    <row r="42" spans="1:7" ht="13.5" thickBot="1" x14ac:dyDescent="0.25">
      <c r="A42" s="39">
        <v>8</v>
      </c>
      <c r="B42" s="37" t="s">
        <v>43</v>
      </c>
      <c r="C42" s="39">
        <v>186</v>
      </c>
      <c r="D42" s="39">
        <v>179</v>
      </c>
      <c r="E42" s="39">
        <v>185</v>
      </c>
      <c r="F42" s="39">
        <v>550</v>
      </c>
      <c r="G42" s="39">
        <v>550</v>
      </c>
    </row>
    <row r="43" spans="1:7" ht="13.5" thickBot="1" x14ac:dyDescent="0.25">
      <c r="A43" s="39">
        <v>9</v>
      </c>
      <c r="B43" s="37" t="s">
        <v>13</v>
      </c>
      <c r="C43" s="40">
        <v>203</v>
      </c>
      <c r="D43" s="39">
        <v>173</v>
      </c>
      <c r="E43" s="39">
        <v>173</v>
      </c>
      <c r="F43" s="39">
        <v>549</v>
      </c>
      <c r="G43" s="39">
        <v>549</v>
      </c>
    </row>
    <row r="44" spans="1:7" ht="13.5" thickBot="1" x14ac:dyDescent="0.25">
      <c r="A44" s="39">
        <v>10</v>
      </c>
      <c r="B44" s="37" t="s">
        <v>16</v>
      </c>
      <c r="C44" s="39">
        <v>185</v>
      </c>
      <c r="D44" s="39">
        <v>159</v>
      </c>
      <c r="E44" s="39">
        <v>198</v>
      </c>
      <c r="F44" s="39">
        <v>542</v>
      </c>
      <c r="G44" s="39">
        <v>542</v>
      </c>
    </row>
    <row r="45" spans="1:7" ht="13.5" thickBot="1" x14ac:dyDescent="0.25">
      <c r="A45" s="39">
        <v>11</v>
      </c>
      <c r="B45" s="37" t="s">
        <v>29</v>
      </c>
      <c r="C45" s="40">
        <v>224</v>
      </c>
      <c r="D45" s="39">
        <v>126</v>
      </c>
      <c r="E45" s="39">
        <v>183</v>
      </c>
      <c r="F45" s="39">
        <v>533</v>
      </c>
      <c r="G45" s="39">
        <v>533</v>
      </c>
    </row>
    <row r="46" spans="1:7" ht="13.5" thickBot="1" x14ac:dyDescent="0.25">
      <c r="A46" s="39">
        <v>12</v>
      </c>
      <c r="B46" s="37" t="s">
        <v>31</v>
      </c>
      <c r="C46" s="39">
        <v>166</v>
      </c>
      <c r="D46" s="40">
        <v>224</v>
      </c>
      <c r="E46" s="39">
        <v>142</v>
      </c>
      <c r="F46" s="39">
        <v>532</v>
      </c>
      <c r="G46" s="39">
        <v>532</v>
      </c>
    </row>
    <row r="47" spans="1:7" ht="13.5" thickBot="1" x14ac:dyDescent="0.25">
      <c r="A47" s="39">
        <v>13</v>
      </c>
      <c r="B47" s="37" t="s">
        <v>11</v>
      </c>
      <c r="C47" s="39">
        <v>169</v>
      </c>
      <c r="D47" s="39">
        <v>181</v>
      </c>
      <c r="E47" s="39">
        <v>174</v>
      </c>
      <c r="F47" s="39">
        <v>524</v>
      </c>
      <c r="G47" s="39">
        <v>524</v>
      </c>
    </row>
    <row r="48" spans="1:7" ht="13.5" thickBot="1" x14ac:dyDescent="0.25">
      <c r="A48" s="39">
        <v>14</v>
      </c>
      <c r="B48" s="37" t="s">
        <v>19</v>
      </c>
      <c r="C48" s="39">
        <v>155</v>
      </c>
      <c r="D48" s="39">
        <v>182</v>
      </c>
      <c r="E48" s="39">
        <v>185</v>
      </c>
      <c r="F48" s="39">
        <v>522</v>
      </c>
      <c r="G48" s="39">
        <v>522</v>
      </c>
    </row>
    <row r="49" spans="1:8" ht="13.5" thickBot="1" x14ac:dyDescent="0.25">
      <c r="A49" s="39">
        <v>15</v>
      </c>
      <c r="B49" s="37" t="s">
        <v>34</v>
      </c>
      <c r="C49" s="39">
        <v>186</v>
      </c>
      <c r="D49" s="39">
        <v>159</v>
      </c>
      <c r="E49" s="39">
        <v>172</v>
      </c>
      <c r="F49" s="39">
        <v>517</v>
      </c>
      <c r="G49" s="39">
        <v>517</v>
      </c>
    </row>
    <row r="50" spans="1:8" ht="13.5" thickBot="1" x14ac:dyDescent="0.25">
      <c r="A50" s="39">
        <v>16</v>
      </c>
      <c r="B50" s="37" t="s">
        <v>27</v>
      </c>
      <c r="C50" s="40">
        <v>203</v>
      </c>
      <c r="D50" s="39">
        <v>180</v>
      </c>
      <c r="E50" s="39">
        <v>134</v>
      </c>
      <c r="F50" s="39">
        <v>517</v>
      </c>
      <c r="G50" s="39">
        <v>517</v>
      </c>
    </row>
    <row r="51" spans="1:8" ht="13.5" thickBot="1" x14ac:dyDescent="0.25">
      <c r="A51" s="39">
        <v>17</v>
      </c>
      <c r="B51" s="37" t="s">
        <v>64</v>
      </c>
      <c r="C51" s="39">
        <v>156</v>
      </c>
      <c r="D51" s="39">
        <v>182</v>
      </c>
      <c r="E51" s="39">
        <v>174</v>
      </c>
      <c r="F51" s="39">
        <v>512</v>
      </c>
      <c r="G51" s="39">
        <v>512</v>
      </c>
    </row>
    <row r="52" spans="1:8" ht="13.5" thickBot="1" x14ac:dyDescent="0.25">
      <c r="A52" s="39">
        <v>18</v>
      </c>
      <c r="B52" s="37" t="s">
        <v>12</v>
      </c>
      <c r="C52" s="39">
        <v>151</v>
      </c>
      <c r="D52" s="39">
        <v>170</v>
      </c>
      <c r="E52" s="39">
        <v>178</v>
      </c>
      <c r="F52" s="39">
        <v>499</v>
      </c>
      <c r="G52" s="39">
        <v>499</v>
      </c>
    </row>
    <row r="53" spans="1:8" ht="13.5" thickBot="1" x14ac:dyDescent="0.25">
      <c r="A53" s="39">
        <v>19</v>
      </c>
      <c r="B53" s="37" t="s">
        <v>63</v>
      </c>
      <c r="C53" s="39">
        <v>172</v>
      </c>
      <c r="D53" s="39">
        <v>151</v>
      </c>
      <c r="E53" s="39">
        <v>174</v>
      </c>
      <c r="F53" s="39">
        <v>497</v>
      </c>
      <c r="G53" s="39">
        <v>497</v>
      </c>
    </row>
    <row r="54" spans="1:8" ht="13.5" thickBot="1" x14ac:dyDescent="0.25">
      <c r="A54" s="39">
        <v>20</v>
      </c>
      <c r="B54" s="37" t="s">
        <v>50</v>
      </c>
      <c r="C54" s="39">
        <v>158</v>
      </c>
      <c r="D54" s="39">
        <v>172</v>
      </c>
      <c r="E54" s="39">
        <v>161</v>
      </c>
      <c r="F54" s="39">
        <v>491</v>
      </c>
      <c r="G54" s="39">
        <v>491</v>
      </c>
    </row>
    <row r="55" spans="1:8" ht="13.5" thickBot="1" x14ac:dyDescent="0.25">
      <c r="A55" s="39">
        <v>21</v>
      </c>
      <c r="B55" s="37" t="s">
        <v>18</v>
      </c>
      <c r="C55" s="39">
        <v>162</v>
      </c>
      <c r="D55" s="39">
        <v>149</v>
      </c>
      <c r="E55" s="39">
        <v>174</v>
      </c>
      <c r="F55" s="39">
        <v>485</v>
      </c>
      <c r="G55" s="39">
        <v>485</v>
      </c>
    </row>
    <row r="56" spans="1:8" ht="13.5" thickBot="1" x14ac:dyDescent="0.25">
      <c r="A56" s="39">
        <v>22</v>
      </c>
      <c r="B56" s="37" t="s">
        <v>58</v>
      </c>
      <c r="C56" s="39">
        <v>148</v>
      </c>
      <c r="D56" s="39">
        <v>153</v>
      </c>
      <c r="E56" s="39">
        <v>166</v>
      </c>
      <c r="F56" s="39">
        <v>467</v>
      </c>
      <c r="G56" s="39">
        <v>467</v>
      </c>
    </row>
    <row r="57" spans="1:8" ht="13.5" thickBot="1" x14ac:dyDescent="0.25">
      <c r="A57" s="39">
        <v>23</v>
      </c>
      <c r="B57" s="37" t="s">
        <v>59</v>
      </c>
      <c r="C57" s="39">
        <v>148</v>
      </c>
      <c r="D57" s="39">
        <v>160</v>
      </c>
      <c r="E57" s="39">
        <v>147</v>
      </c>
      <c r="F57" s="39">
        <v>455</v>
      </c>
      <c r="G57" s="39">
        <v>455</v>
      </c>
    </row>
    <row r="58" spans="1:8" ht="13.5" thickBot="1" x14ac:dyDescent="0.25">
      <c r="A58" s="39">
        <v>24</v>
      </c>
      <c r="B58" s="37" t="s">
        <v>40</v>
      </c>
      <c r="C58" s="39">
        <v>149</v>
      </c>
      <c r="D58" s="39">
        <v>144</v>
      </c>
      <c r="E58" s="39">
        <v>151</v>
      </c>
      <c r="F58" s="39">
        <v>444</v>
      </c>
      <c r="G58" s="39">
        <v>444</v>
      </c>
    </row>
    <row r="59" spans="1:8" ht="13.5" thickBot="1" x14ac:dyDescent="0.25">
      <c r="A59" s="39">
        <v>25</v>
      </c>
      <c r="B59" s="37" t="s">
        <v>10</v>
      </c>
      <c r="C59" s="39">
        <v>165</v>
      </c>
      <c r="D59" s="39">
        <v>139</v>
      </c>
      <c r="E59" s="39">
        <v>126</v>
      </c>
      <c r="F59" s="39">
        <v>430</v>
      </c>
      <c r="G59" s="39">
        <v>430</v>
      </c>
    </row>
    <row r="60" spans="1:8" ht="13.5" thickBot="1" x14ac:dyDescent="0.25">
      <c r="A60" s="39">
        <v>26</v>
      </c>
      <c r="B60" s="37" t="s">
        <v>21</v>
      </c>
      <c r="C60" s="40">
        <v>208</v>
      </c>
      <c r="D60" s="40">
        <v>227</v>
      </c>
      <c r="E60" s="39">
        <v>177</v>
      </c>
      <c r="F60" s="39">
        <v>612</v>
      </c>
      <c r="G60" s="39">
        <v>612</v>
      </c>
    </row>
    <row r="61" spans="1:8" ht="13.5" thickBot="1" x14ac:dyDescent="0.25">
      <c r="A61" s="39">
        <v>27</v>
      </c>
      <c r="B61" s="37" t="s">
        <v>55</v>
      </c>
      <c r="C61" s="39">
        <v>106</v>
      </c>
      <c r="D61" s="39">
        <v>125</v>
      </c>
      <c r="E61" s="39">
        <v>139</v>
      </c>
      <c r="F61" s="39">
        <v>370</v>
      </c>
      <c r="G61" s="39">
        <v>370</v>
      </c>
    </row>
    <row r="63" spans="1:8" x14ac:dyDescent="0.2">
      <c r="F63" s="16">
        <f>SUM(F35:F62)</f>
        <v>14134</v>
      </c>
      <c r="G63" s="16">
        <f>COUNT(C35:E61)</f>
        <v>81</v>
      </c>
      <c r="H63" s="4">
        <f>SUM(F63/G63)</f>
        <v>174.49382716049382</v>
      </c>
    </row>
    <row r="65" spans="1:7" ht="13.5" thickBot="1" x14ac:dyDescent="0.25">
      <c r="A65" s="125">
        <v>45334</v>
      </c>
      <c r="B65" s="126"/>
      <c r="C65" s="126"/>
      <c r="D65" s="126"/>
      <c r="E65" s="126"/>
      <c r="F65" s="126"/>
      <c r="G65" s="126"/>
    </row>
    <row r="66" spans="1:7" ht="11.25" customHeight="1" thickBot="1" x14ac:dyDescent="0.25">
      <c r="A66" s="43" t="s">
        <v>3</v>
      </c>
      <c r="B66" s="44" t="s">
        <v>4</v>
      </c>
      <c r="C66" s="43" t="s">
        <v>36</v>
      </c>
      <c r="D66" s="43" t="s">
        <v>37</v>
      </c>
      <c r="E66" s="43" t="s">
        <v>38</v>
      </c>
      <c r="F66" s="43" t="s">
        <v>39</v>
      </c>
      <c r="G66" s="43" t="s">
        <v>5</v>
      </c>
    </row>
    <row r="67" spans="1:7" ht="13.5" thickBot="1" x14ac:dyDescent="0.25">
      <c r="A67" s="39">
        <v>1</v>
      </c>
      <c r="B67" s="37" t="s">
        <v>32</v>
      </c>
      <c r="C67" s="39">
        <v>156</v>
      </c>
      <c r="D67" s="39">
        <v>167</v>
      </c>
      <c r="E67" s="39">
        <v>125</v>
      </c>
      <c r="F67" s="39">
        <v>448</v>
      </c>
      <c r="G67" s="39">
        <v>448</v>
      </c>
    </row>
    <row r="68" spans="1:7" ht="13.5" thickBot="1" x14ac:dyDescent="0.25">
      <c r="A68" s="39">
        <v>2</v>
      </c>
      <c r="B68" s="37" t="s">
        <v>64</v>
      </c>
      <c r="C68" s="39">
        <v>190</v>
      </c>
      <c r="D68" s="39">
        <v>182</v>
      </c>
      <c r="E68" s="39">
        <v>195</v>
      </c>
      <c r="F68" s="39">
        <v>567</v>
      </c>
      <c r="G68" s="39">
        <v>567</v>
      </c>
    </row>
    <row r="69" spans="1:7" ht="13.5" thickBot="1" x14ac:dyDescent="0.25">
      <c r="A69" s="39">
        <v>3</v>
      </c>
      <c r="B69" s="37" t="s">
        <v>27</v>
      </c>
      <c r="C69" s="39">
        <v>196</v>
      </c>
      <c r="D69" s="39">
        <v>180</v>
      </c>
      <c r="E69" s="40">
        <v>204</v>
      </c>
      <c r="F69" s="39">
        <v>580</v>
      </c>
      <c r="G69" s="39">
        <v>580</v>
      </c>
    </row>
    <row r="70" spans="1:7" ht="13.5" thickBot="1" x14ac:dyDescent="0.25">
      <c r="A70" s="39">
        <v>4</v>
      </c>
      <c r="B70" s="37" t="s">
        <v>9</v>
      </c>
      <c r="C70" s="39">
        <v>137</v>
      </c>
      <c r="D70" s="40">
        <v>227</v>
      </c>
      <c r="E70" s="39">
        <v>170</v>
      </c>
      <c r="F70" s="39">
        <v>534</v>
      </c>
      <c r="G70" s="39">
        <v>534</v>
      </c>
    </row>
    <row r="71" spans="1:7" ht="13.5" thickBot="1" x14ac:dyDescent="0.25">
      <c r="A71" s="39">
        <v>5</v>
      </c>
      <c r="B71" s="37" t="s">
        <v>46</v>
      </c>
      <c r="C71" s="39">
        <v>171</v>
      </c>
      <c r="D71" s="39">
        <v>171</v>
      </c>
      <c r="E71" s="39">
        <v>164</v>
      </c>
      <c r="F71" s="39">
        <v>506</v>
      </c>
      <c r="G71" s="39">
        <v>506</v>
      </c>
    </row>
    <row r="72" spans="1:7" ht="13.5" thickBot="1" x14ac:dyDescent="0.25">
      <c r="A72" s="39">
        <v>6</v>
      </c>
      <c r="B72" s="37" t="s">
        <v>11</v>
      </c>
      <c r="C72" s="39">
        <v>149</v>
      </c>
      <c r="D72" s="39">
        <v>191</v>
      </c>
      <c r="E72" s="39">
        <v>184</v>
      </c>
      <c r="F72" s="39">
        <v>524</v>
      </c>
      <c r="G72" s="39">
        <v>524</v>
      </c>
    </row>
    <row r="73" spans="1:7" ht="13.5" thickBot="1" x14ac:dyDescent="0.25">
      <c r="A73" s="39">
        <v>7</v>
      </c>
      <c r="B73" s="37" t="s">
        <v>12</v>
      </c>
      <c r="C73" s="39">
        <v>172</v>
      </c>
      <c r="D73" s="40">
        <v>201</v>
      </c>
      <c r="E73" s="39">
        <v>193</v>
      </c>
      <c r="F73" s="39">
        <v>566</v>
      </c>
      <c r="G73" s="39">
        <v>566</v>
      </c>
    </row>
    <row r="74" spans="1:7" ht="13.5" thickBot="1" x14ac:dyDescent="0.25">
      <c r="A74" s="39">
        <v>8</v>
      </c>
      <c r="B74" s="37" t="s">
        <v>30</v>
      </c>
      <c r="C74" s="39">
        <v>135</v>
      </c>
      <c r="D74" s="39">
        <v>138</v>
      </c>
      <c r="E74" s="39">
        <v>156</v>
      </c>
      <c r="F74" s="39">
        <v>429</v>
      </c>
      <c r="G74" s="39">
        <v>429</v>
      </c>
    </row>
    <row r="75" spans="1:7" ht="13.5" thickBot="1" x14ac:dyDescent="0.25">
      <c r="A75" s="39">
        <v>9</v>
      </c>
      <c r="B75" s="37" t="s">
        <v>34</v>
      </c>
      <c r="C75" s="39">
        <v>145</v>
      </c>
      <c r="D75" s="40">
        <v>230</v>
      </c>
      <c r="E75" s="39">
        <v>188</v>
      </c>
      <c r="F75" s="39">
        <v>563</v>
      </c>
      <c r="G75" s="39">
        <v>563</v>
      </c>
    </row>
    <row r="76" spans="1:7" ht="13.5" thickBot="1" x14ac:dyDescent="0.25">
      <c r="A76" s="39">
        <v>10</v>
      </c>
      <c r="B76" s="37" t="s">
        <v>45</v>
      </c>
      <c r="C76" s="39">
        <v>155</v>
      </c>
      <c r="D76" s="39">
        <v>144</v>
      </c>
      <c r="E76" s="39">
        <v>183</v>
      </c>
      <c r="F76" s="39">
        <v>482</v>
      </c>
      <c r="G76" s="39">
        <v>482</v>
      </c>
    </row>
    <row r="77" spans="1:7" ht="13.5" thickBot="1" x14ac:dyDescent="0.25">
      <c r="A77" s="39">
        <v>11</v>
      </c>
      <c r="B77" s="37" t="s">
        <v>60</v>
      </c>
      <c r="C77" s="39">
        <v>188</v>
      </c>
      <c r="D77" s="39">
        <v>145</v>
      </c>
      <c r="E77" s="39">
        <v>186</v>
      </c>
      <c r="F77" s="39">
        <v>519</v>
      </c>
      <c r="G77" s="39">
        <v>519</v>
      </c>
    </row>
    <row r="78" spans="1:7" ht="13.5" thickBot="1" x14ac:dyDescent="0.25">
      <c r="A78" s="39">
        <v>12</v>
      </c>
      <c r="B78" s="37" t="s">
        <v>24</v>
      </c>
      <c r="C78" s="39">
        <v>161</v>
      </c>
      <c r="D78" s="40">
        <v>206</v>
      </c>
      <c r="E78" s="40">
        <v>204</v>
      </c>
      <c r="F78" s="39">
        <v>571</v>
      </c>
      <c r="G78" s="39">
        <v>571</v>
      </c>
    </row>
    <row r="79" spans="1:7" ht="13.5" thickBot="1" x14ac:dyDescent="0.25">
      <c r="A79" s="39">
        <v>13</v>
      </c>
      <c r="B79" s="37" t="s">
        <v>28</v>
      </c>
      <c r="C79" s="40">
        <v>205</v>
      </c>
      <c r="D79" s="39">
        <v>171</v>
      </c>
      <c r="E79" s="40">
        <v>204</v>
      </c>
      <c r="F79" s="39">
        <v>580</v>
      </c>
      <c r="G79" s="39">
        <v>580</v>
      </c>
    </row>
    <row r="80" spans="1:7" ht="13.5" thickBot="1" x14ac:dyDescent="0.25">
      <c r="A80" s="39">
        <v>14</v>
      </c>
      <c r="B80" s="37" t="s">
        <v>29</v>
      </c>
      <c r="C80" s="39">
        <v>184</v>
      </c>
      <c r="D80" s="39">
        <v>150</v>
      </c>
      <c r="E80" s="39">
        <v>128</v>
      </c>
      <c r="F80" s="39">
        <v>462</v>
      </c>
      <c r="G80" s="39">
        <v>462</v>
      </c>
    </row>
    <row r="81" spans="1:8" ht="13.5" thickBot="1" x14ac:dyDescent="0.25">
      <c r="A81" s="39">
        <v>15</v>
      </c>
      <c r="B81" s="37" t="s">
        <v>62</v>
      </c>
      <c r="C81" s="40">
        <v>210</v>
      </c>
      <c r="D81" s="39">
        <v>194</v>
      </c>
      <c r="E81" s="39">
        <v>195</v>
      </c>
      <c r="F81" s="39">
        <v>599</v>
      </c>
      <c r="G81" s="39">
        <v>599</v>
      </c>
    </row>
    <row r="82" spans="1:8" ht="13.5" thickBot="1" x14ac:dyDescent="0.25">
      <c r="A82" s="39">
        <v>16</v>
      </c>
      <c r="B82" s="37" t="s">
        <v>14</v>
      </c>
      <c r="C82" s="39">
        <v>172</v>
      </c>
      <c r="D82" s="39">
        <v>155</v>
      </c>
      <c r="E82" s="39">
        <v>171</v>
      </c>
      <c r="F82" s="39">
        <v>498</v>
      </c>
      <c r="G82" s="39">
        <v>498</v>
      </c>
    </row>
    <row r="83" spans="1:8" ht="13.5" thickBot="1" x14ac:dyDescent="0.25">
      <c r="A83" s="39">
        <v>17</v>
      </c>
      <c r="B83" s="37" t="s">
        <v>54</v>
      </c>
      <c r="C83" s="39">
        <v>116</v>
      </c>
      <c r="D83" s="39">
        <v>111</v>
      </c>
      <c r="E83" s="39">
        <v>135</v>
      </c>
      <c r="F83" s="39">
        <v>362</v>
      </c>
      <c r="G83" s="39">
        <v>362</v>
      </c>
    </row>
    <row r="84" spans="1:8" ht="13.5" thickBot="1" x14ac:dyDescent="0.25">
      <c r="A84" s="39">
        <v>18</v>
      </c>
      <c r="B84" s="37" t="s">
        <v>17</v>
      </c>
      <c r="C84" s="40">
        <v>212</v>
      </c>
      <c r="D84" s="40">
        <v>209</v>
      </c>
      <c r="E84" s="39">
        <v>163</v>
      </c>
      <c r="F84" s="39">
        <v>584</v>
      </c>
      <c r="G84" s="39">
        <v>584</v>
      </c>
    </row>
    <row r="85" spans="1:8" ht="13.5" thickBot="1" x14ac:dyDescent="0.25">
      <c r="A85" s="39">
        <v>19</v>
      </c>
      <c r="B85" s="37" t="s">
        <v>31</v>
      </c>
      <c r="C85" s="39">
        <v>160</v>
      </c>
      <c r="D85" s="39">
        <v>190</v>
      </c>
      <c r="E85" s="39">
        <v>159</v>
      </c>
      <c r="F85" s="39">
        <v>509</v>
      </c>
      <c r="G85" s="39">
        <v>509</v>
      </c>
    </row>
    <row r="86" spans="1:8" ht="13.5" thickBot="1" x14ac:dyDescent="0.25">
      <c r="A86" s="39">
        <v>20</v>
      </c>
      <c r="B86" s="37" t="s">
        <v>65</v>
      </c>
      <c r="C86" s="39">
        <v>148</v>
      </c>
      <c r="D86" s="39">
        <v>116</v>
      </c>
      <c r="E86" s="39">
        <v>165</v>
      </c>
      <c r="F86" s="39">
        <v>429</v>
      </c>
      <c r="G86" s="39">
        <v>429</v>
      </c>
    </row>
    <row r="87" spans="1:8" ht="13.5" thickBot="1" x14ac:dyDescent="0.25">
      <c r="A87" s="39">
        <v>21</v>
      </c>
      <c r="B87" s="37" t="s">
        <v>33</v>
      </c>
      <c r="C87" s="39">
        <v>183</v>
      </c>
      <c r="D87" s="39">
        <v>158</v>
      </c>
      <c r="E87" s="39">
        <v>184</v>
      </c>
      <c r="F87" s="39">
        <v>525</v>
      </c>
      <c r="G87" s="39">
        <v>525</v>
      </c>
    </row>
    <row r="88" spans="1:8" ht="13.5" thickBot="1" x14ac:dyDescent="0.25">
      <c r="A88" s="39">
        <v>22</v>
      </c>
      <c r="B88" s="37" t="s">
        <v>18</v>
      </c>
      <c r="C88" s="39">
        <v>190</v>
      </c>
      <c r="D88" s="39">
        <v>172</v>
      </c>
      <c r="E88" s="39">
        <v>127</v>
      </c>
      <c r="F88" s="39">
        <v>489</v>
      </c>
      <c r="G88" s="39">
        <v>489</v>
      </c>
    </row>
    <row r="89" spans="1:8" ht="13.5" thickBot="1" x14ac:dyDescent="0.25">
      <c r="A89" s="39">
        <v>23</v>
      </c>
      <c r="B89" s="37" t="s">
        <v>40</v>
      </c>
      <c r="C89" s="39">
        <v>156</v>
      </c>
      <c r="D89" s="39">
        <v>142</v>
      </c>
      <c r="E89" s="39">
        <v>122</v>
      </c>
      <c r="F89" s="39">
        <v>420</v>
      </c>
      <c r="G89" s="39">
        <v>420</v>
      </c>
    </row>
    <row r="90" spans="1:8" ht="13.5" thickBot="1" x14ac:dyDescent="0.25">
      <c r="A90" s="39">
        <v>24</v>
      </c>
      <c r="B90" s="37" t="s">
        <v>19</v>
      </c>
      <c r="C90" s="39">
        <v>193</v>
      </c>
      <c r="D90" s="40">
        <v>221</v>
      </c>
      <c r="E90" s="39">
        <v>162</v>
      </c>
      <c r="F90" s="39">
        <v>576</v>
      </c>
      <c r="G90" s="39">
        <v>576</v>
      </c>
    </row>
    <row r="91" spans="1:8" ht="13.5" thickBot="1" x14ac:dyDescent="0.25">
      <c r="A91" s="39">
        <v>25</v>
      </c>
      <c r="B91" s="37" t="s">
        <v>20</v>
      </c>
      <c r="C91" s="39">
        <v>151</v>
      </c>
      <c r="D91" s="39">
        <v>149</v>
      </c>
      <c r="E91" s="40">
        <v>244</v>
      </c>
      <c r="F91" s="39">
        <v>544</v>
      </c>
      <c r="G91" s="39">
        <v>544</v>
      </c>
    </row>
    <row r="92" spans="1:8" ht="13.5" thickBot="1" x14ac:dyDescent="0.25">
      <c r="A92" s="39">
        <v>26</v>
      </c>
      <c r="B92" s="37" t="s">
        <v>25</v>
      </c>
      <c r="C92" s="39">
        <v>135</v>
      </c>
      <c r="D92" s="39">
        <v>162</v>
      </c>
      <c r="E92" s="39">
        <v>173</v>
      </c>
      <c r="F92" s="39">
        <v>470</v>
      </c>
      <c r="G92" s="39">
        <v>470</v>
      </c>
    </row>
    <row r="93" spans="1:8" ht="13.5" thickBot="1" x14ac:dyDescent="0.25">
      <c r="A93" s="39">
        <v>27</v>
      </c>
      <c r="B93" s="37" t="s">
        <v>22</v>
      </c>
      <c r="C93" s="39">
        <v>188</v>
      </c>
      <c r="D93" s="40">
        <v>214</v>
      </c>
      <c r="E93" s="39">
        <v>178</v>
      </c>
      <c r="F93" s="39">
        <v>580</v>
      </c>
      <c r="G93" s="39">
        <v>580</v>
      </c>
    </row>
    <row r="95" spans="1:8" x14ac:dyDescent="0.2">
      <c r="F95" s="16">
        <f>SUM(F67:F94)</f>
        <v>13916</v>
      </c>
      <c r="G95" s="16">
        <f>COUNT(C67:E93)</f>
        <v>81</v>
      </c>
      <c r="H95" s="4">
        <f>SUM(F95/G95)</f>
        <v>171.80246913580248</v>
      </c>
    </row>
    <row r="97" spans="1:7" ht="13.5" thickBot="1" x14ac:dyDescent="0.25">
      <c r="A97" s="125">
        <v>45348</v>
      </c>
      <c r="B97" s="126"/>
      <c r="C97" s="126"/>
      <c r="D97" s="126"/>
      <c r="E97" s="126"/>
      <c r="F97" s="126"/>
      <c r="G97" s="126"/>
    </row>
    <row r="98" spans="1:7" ht="13.5" thickBot="1" x14ac:dyDescent="0.25">
      <c r="A98" s="43" t="s">
        <v>3</v>
      </c>
      <c r="B98" s="44" t="s">
        <v>4</v>
      </c>
      <c r="C98" s="43" t="s">
        <v>36</v>
      </c>
      <c r="D98" s="43" t="s">
        <v>37</v>
      </c>
      <c r="E98" s="43" t="s">
        <v>38</v>
      </c>
      <c r="F98" s="43" t="s">
        <v>39</v>
      </c>
      <c r="G98" s="43" t="s">
        <v>5</v>
      </c>
    </row>
    <row r="99" spans="1:7" ht="13.5" thickBot="1" x14ac:dyDescent="0.25">
      <c r="A99" s="39">
        <v>1</v>
      </c>
      <c r="B99" s="37" t="s">
        <v>63</v>
      </c>
      <c r="C99" s="39">
        <v>161</v>
      </c>
      <c r="D99" s="39">
        <v>188</v>
      </c>
      <c r="E99" s="39">
        <v>170</v>
      </c>
      <c r="F99" s="39">
        <v>519</v>
      </c>
      <c r="G99" s="39">
        <v>519</v>
      </c>
    </row>
    <row r="100" spans="1:7" ht="13.5" thickBot="1" x14ac:dyDescent="0.25">
      <c r="A100" s="39">
        <v>2</v>
      </c>
      <c r="B100" s="37" t="s">
        <v>8</v>
      </c>
      <c r="C100" s="39">
        <v>158</v>
      </c>
      <c r="D100" s="40">
        <v>212</v>
      </c>
      <c r="E100" s="40">
        <v>213</v>
      </c>
      <c r="F100" s="39">
        <v>583</v>
      </c>
      <c r="G100" s="39">
        <v>583</v>
      </c>
    </row>
    <row r="101" spans="1:7" ht="13.5" thickBot="1" x14ac:dyDescent="0.25">
      <c r="A101" s="39">
        <v>3</v>
      </c>
      <c r="B101" s="37" t="s">
        <v>64</v>
      </c>
      <c r="C101" s="40">
        <v>231</v>
      </c>
      <c r="D101" s="39">
        <v>181</v>
      </c>
      <c r="E101" s="39">
        <v>198</v>
      </c>
      <c r="F101" s="39">
        <v>610</v>
      </c>
      <c r="G101" s="39">
        <v>610</v>
      </c>
    </row>
    <row r="102" spans="1:7" ht="13.5" thickBot="1" x14ac:dyDescent="0.25">
      <c r="A102" s="39">
        <v>4</v>
      </c>
      <c r="B102" s="37" t="s">
        <v>27</v>
      </c>
      <c r="C102" s="39">
        <v>136</v>
      </c>
      <c r="D102" s="39">
        <v>158</v>
      </c>
      <c r="E102" s="40">
        <v>213</v>
      </c>
      <c r="F102" s="39">
        <v>507</v>
      </c>
      <c r="G102" s="39">
        <v>507</v>
      </c>
    </row>
    <row r="103" spans="1:7" ht="13.5" thickBot="1" x14ac:dyDescent="0.25">
      <c r="A103" s="39">
        <v>5</v>
      </c>
      <c r="B103" s="37" t="s">
        <v>9</v>
      </c>
      <c r="C103" s="39">
        <v>184</v>
      </c>
      <c r="D103" s="39">
        <v>168</v>
      </c>
      <c r="E103" s="40">
        <v>211</v>
      </c>
      <c r="F103" s="39">
        <v>563</v>
      </c>
      <c r="G103" s="39">
        <v>563</v>
      </c>
    </row>
    <row r="104" spans="1:7" ht="13.5" thickBot="1" x14ac:dyDescent="0.25">
      <c r="A104" s="39">
        <v>6</v>
      </c>
      <c r="B104" s="37" t="s">
        <v>10</v>
      </c>
      <c r="C104" s="39">
        <v>150</v>
      </c>
      <c r="D104" s="39">
        <v>128</v>
      </c>
      <c r="E104" s="39">
        <v>107</v>
      </c>
      <c r="F104" s="39">
        <v>385</v>
      </c>
      <c r="G104" s="39">
        <v>385</v>
      </c>
    </row>
    <row r="105" spans="1:7" ht="13.5" thickBot="1" x14ac:dyDescent="0.25">
      <c r="A105" s="39">
        <v>7</v>
      </c>
      <c r="B105" s="37" t="s">
        <v>66</v>
      </c>
      <c r="C105" s="39">
        <v>149</v>
      </c>
      <c r="D105" s="39">
        <v>186</v>
      </c>
      <c r="E105" s="39">
        <v>180</v>
      </c>
      <c r="F105" s="39">
        <v>515</v>
      </c>
      <c r="G105" s="39">
        <v>515</v>
      </c>
    </row>
    <row r="106" spans="1:7" ht="13.5" thickBot="1" x14ac:dyDescent="0.25">
      <c r="A106" s="39">
        <v>8</v>
      </c>
      <c r="B106" s="37" t="s">
        <v>11</v>
      </c>
      <c r="C106" s="39">
        <v>194</v>
      </c>
      <c r="D106" s="39">
        <v>178</v>
      </c>
      <c r="E106" s="39">
        <v>186</v>
      </c>
      <c r="F106" s="39">
        <v>558</v>
      </c>
      <c r="G106" s="39">
        <v>558</v>
      </c>
    </row>
    <row r="107" spans="1:7" ht="13.5" thickBot="1" x14ac:dyDescent="0.25">
      <c r="A107" s="39">
        <v>9</v>
      </c>
      <c r="B107" s="37" t="s">
        <v>30</v>
      </c>
      <c r="C107" s="39">
        <v>158</v>
      </c>
      <c r="D107" s="39">
        <v>187</v>
      </c>
      <c r="E107" s="39">
        <v>154</v>
      </c>
      <c r="F107" s="39">
        <v>499</v>
      </c>
      <c r="G107" s="39">
        <v>499</v>
      </c>
    </row>
    <row r="108" spans="1:7" ht="13.5" thickBot="1" x14ac:dyDescent="0.25">
      <c r="A108" s="39">
        <v>10</v>
      </c>
      <c r="B108" s="37" t="s">
        <v>45</v>
      </c>
      <c r="C108" s="40">
        <v>209</v>
      </c>
      <c r="D108" s="40">
        <v>201</v>
      </c>
      <c r="E108" s="40">
        <v>224</v>
      </c>
      <c r="F108" s="39">
        <v>634</v>
      </c>
      <c r="G108" s="39">
        <v>634</v>
      </c>
    </row>
    <row r="109" spans="1:7" ht="13.5" thickBot="1" x14ac:dyDescent="0.25">
      <c r="A109" s="39">
        <v>11</v>
      </c>
      <c r="B109" s="37" t="s">
        <v>60</v>
      </c>
      <c r="C109" s="39">
        <v>183</v>
      </c>
      <c r="D109" s="39">
        <v>190</v>
      </c>
      <c r="E109" s="39">
        <v>191</v>
      </c>
      <c r="F109" s="39">
        <v>564</v>
      </c>
      <c r="G109" s="39">
        <v>564</v>
      </c>
    </row>
    <row r="110" spans="1:7" ht="13.5" thickBot="1" x14ac:dyDescent="0.25">
      <c r="A110" s="39">
        <v>12</v>
      </c>
      <c r="B110" s="37" t="s">
        <v>28</v>
      </c>
      <c r="C110" s="40">
        <v>218</v>
      </c>
      <c r="D110" s="40">
        <v>214</v>
      </c>
      <c r="E110" s="40">
        <v>248</v>
      </c>
      <c r="F110" s="39">
        <v>680</v>
      </c>
      <c r="G110" s="39">
        <v>680</v>
      </c>
    </row>
    <row r="111" spans="1:7" ht="13.5" thickBot="1" x14ac:dyDescent="0.25">
      <c r="A111" s="39">
        <v>13</v>
      </c>
      <c r="B111" s="37" t="s">
        <v>50</v>
      </c>
      <c r="C111" s="39">
        <v>148</v>
      </c>
      <c r="D111" s="40">
        <v>208</v>
      </c>
      <c r="E111" s="39">
        <v>135</v>
      </c>
      <c r="F111" s="39">
        <v>491</v>
      </c>
      <c r="G111" s="39">
        <v>491</v>
      </c>
    </row>
    <row r="112" spans="1:7" ht="13.5" thickBot="1" x14ac:dyDescent="0.25">
      <c r="A112" s="39">
        <v>14</v>
      </c>
      <c r="B112" s="37" t="s">
        <v>29</v>
      </c>
      <c r="C112" s="39">
        <v>151</v>
      </c>
      <c r="D112" s="39">
        <v>173</v>
      </c>
      <c r="E112" s="39">
        <v>167</v>
      </c>
      <c r="F112" s="39">
        <v>491</v>
      </c>
      <c r="G112" s="39">
        <v>491</v>
      </c>
    </row>
    <row r="113" spans="1:8" ht="13.5" thickBot="1" x14ac:dyDescent="0.25">
      <c r="A113" s="39">
        <v>15</v>
      </c>
      <c r="B113" s="37" t="s">
        <v>13</v>
      </c>
      <c r="C113" s="39">
        <v>187</v>
      </c>
      <c r="D113" s="40">
        <v>223</v>
      </c>
      <c r="E113" s="40">
        <v>235</v>
      </c>
      <c r="F113" s="39">
        <v>645</v>
      </c>
      <c r="G113" s="39">
        <v>645</v>
      </c>
    </row>
    <row r="114" spans="1:8" ht="13.5" thickBot="1" x14ac:dyDescent="0.25">
      <c r="A114" s="39">
        <v>16</v>
      </c>
      <c r="B114" s="37" t="s">
        <v>62</v>
      </c>
      <c r="C114" s="39">
        <v>171</v>
      </c>
      <c r="D114" s="40">
        <v>213</v>
      </c>
      <c r="E114" s="39">
        <v>181</v>
      </c>
      <c r="F114" s="39">
        <v>565</v>
      </c>
      <c r="G114" s="39">
        <v>565</v>
      </c>
    </row>
    <row r="115" spans="1:8" ht="13.5" thickBot="1" x14ac:dyDescent="0.25">
      <c r="A115" s="39">
        <v>17</v>
      </c>
      <c r="B115" s="37" t="s">
        <v>43</v>
      </c>
      <c r="C115" s="39">
        <v>190</v>
      </c>
      <c r="D115" s="40">
        <v>225</v>
      </c>
      <c r="E115" s="39">
        <v>183</v>
      </c>
      <c r="F115" s="39">
        <v>598</v>
      </c>
      <c r="G115" s="39">
        <v>598</v>
      </c>
    </row>
    <row r="116" spans="1:8" ht="13.5" thickBot="1" x14ac:dyDescent="0.25">
      <c r="A116" s="39">
        <v>18</v>
      </c>
      <c r="B116" s="37" t="s">
        <v>16</v>
      </c>
      <c r="C116" s="39">
        <v>137</v>
      </c>
      <c r="D116" s="40">
        <v>212</v>
      </c>
      <c r="E116" s="39">
        <v>178</v>
      </c>
      <c r="F116" s="39">
        <v>527</v>
      </c>
      <c r="G116" s="39">
        <v>527</v>
      </c>
    </row>
    <row r="117" spans="1:8" ht="13.5" thickBot="1" x14ac:dyDescent="0.25">
      <c r="A117" s="39">
        <v>19</v>
      </c>
      <c r="B117" s="37" t="s">
        <v>17</v>
      </c>
      <c r="C117" s="39">
        <v>172</v>
      </c>
      <c r="D117" s="40">
        <v>206</v>
      </c>
      <c r="E117" s="39">
        <v>194</v>
      </c>
      <c r="F117" s="39">
        <v>572</v>
      </c>
      <c r="G117" s="39">
        <v>572</v>
      </c>
    </row>
    <row r="118" spans="1:8" ht="13.5" thickBot="1" x14ac:dyDescent="0.25">
      <c r="A118" s="39">
        <v>20</v>
      </c>
      <c r="B118" s="37" t="s">
        <v>61</v>
      </c>
      <c r="C118" s="39">
        <v>178</v>
      </c>
      <c r="D118" s="39">
        <v>167</v>
      </c>
      <c r="E118" s="40">
        <v>202</v>
      </c>
      <c r="F118" s="39">
        <v>547</v>
      </c>
      <c r="G118" s="39">
        <v>547</v>
      </c>
    </row>
    <row r="119" spans="1:8" ht="13.5" thickBot="1" x14ac:dyDescent="0.25">
      <c r="A119" s="39">
        <v>21</v>
      </c>
      <c r="B119" s="37" t="s">
        <v>18</v>
      </c>
      <c r="C119" s="39">
        <v>134</v>
      </c>
      <c r="D119" s="39">
        <v>146</v>
      </c>
      <c r="E119" s="39">
        <v>134</v>
      </c>
      <c r="F119" s="39">
        <v>414</v>
      </c>
      <c r="G119" s="39">
        <v>414</v>
      </c>
    </row>
    <row r="120" spans="1:8" ht="13.5" thickBot="1" x14ac:dyDescent="0.25">
      <c r="A120" s="39">
        <v>22</v>
      </c>
      <c r="B120" s="37" t="s">
        <v>58</v>
      </c>
      <c r="C120" s="39">
        <v>161</v>
      </c>
      <c r="D120" s="39">
        <v>156</v>
      </c>
      <c r="E120" s="39">
        <v>140</v>
      </c>
      <c r="F120" s="39">
        <v>457</v>
      </c>
      <c r="G120" s="39">
        <v>457</v>
      </c>
    </row>
    <row r="121" spans="1:8" ht="13.5" thickBot="1" x14ac:dyDescent="0.25">
      <c r="A121" s="39">
        <v>23</v>
      </c>
      <c r="B121" s="37" t="s">
        <v>40</v>
      </c>
      <c r="C121" s="39">
        <v>117</v>
      </c>
      <c r="D121" s="39">
        <v>149</v>
      </c>
      <c r="E121" s="39">
        <v>126</v>
      </c>
      <c r="F121" s="39">
        <v>392</v>
      </c>
      <c r="G121" s="39">
        <v>392</v>
      </c>
    </row>
    <row r="122" spans="1:8" ht="13.5" thickBot="1" x14ac:dyDescent="0.25">
      <c r="A122" s="39">
        <v>24</v>
      </c>
      <c r="B122" s="37" t="s">
        <v>19</v>
      </c>
      <c r="C122" s="39">
        <v>165</v>
      </c>
      <c r="D122" s="39">
        <v>158</v>
      </c>
      <c r="E122" s="39">
        <v>162</v>
      </c>
      <c r="F122" s="39">
        <v>485</v>
      </c>
      <c r="G122" s="39">
        <v>485</v>
      </c>
    </row>
    <row r="123" spans="1:8" ht="13.5" thickBot="1" x14ac:dyDescent="0.25">
      <c r="A123" s="39">
        <v>25</v>
      </c>
      <c r="B123" s="37" t="s">
        <v>20</v>
      </c>
      <c r="C123" s="39">
        <v>181</v>
      </c>
      <c r="D123" s="39">
        <v>137</v>
      </c>
      <c r="E123" s="39">
        <v>160</v>
      </c>
      <c r="F123" s="39">
        <v>478</v>
      </c>
      <c r="G123" s="39">
        <v>478</v>
      </c>
    </row>
    <row r="124" spans="1:8" ht="13.5" thickBot="1" x14ac:dyDescent="0.25">
      <c r="A124" s="39">
        <v>26</v>
      </c>
      <c r="B124" s="37" t="s">
        <v>21</v>
      </c>
      <c r="C124" s="39">
        <v>156</v>
      </c>
      <c r="D124" s="39">
        <v>139</v>
      </c>
      <c r="E124" s="39">
        <v>120</v>
      </c>
      <c r="F124" s="39">
        <v>415</v>
      </c>
      <c r="G124" s="39">
        <v>415</v>
      </c>
    </row>
    <row r="125" spans="1:8" ht="13.5" thickBot="1" x14ac:dyDescent="0.25">
      <c r="A125" s="39">
        <v>27</v>
      </c>
      <c r="B125" s="37" t="s">
        <v>22</v>
      </c>
      <c r="C125" s="39">
        <v>176</v>
      </c>
      <c r="D125" s="39">
        <v>186</v>
      </c>
      <c r="E125" s="40">
        <v>202</v>
      </c>
      <c r="F125" s="39">
        <v>564</v>
      </c>
      <c r="G125" s="39">
        <v>564</v>
      </c>
    </row>
    <row r="127" spans="1:8" x14ac:dyDescent="0.2">
      <c r="F127" s="16">
        <f>SUM(F99:F126)</f>
        <v>14258</v>
      </c>
      <c r="G127" s="16">
        <f>COUNT(C99:E125)</f>
        <v>81</v>
      </c>
      <c r="H127" s="4">
        <f>SUM(F127/G127)</f>
        <v>176.02469135802468</v>
      </c>
    </row>
    <row r="129" spans="1:8" ht="13.5" thickBot="1" x14ac:dyDescent="0.25">
      <c r="A129" s="123">
        <v>45355</v>
      </c>
      <c r="B129" s="124"/>
      <c r="C129" s="124"/>
      <c r="D129" s="124"/>
      <c r="E129" s="124"/>
      <c r="F129" s="124"/>
      <c r="G129" s="124"/>
      <c r="H129" s="124"/>
    </row>
    <row r="130" spans="1:8" ht="13.5" thickBot="1" x14ac:dyDescent="0.25">
      <c r="A130" s="43" t="s">
        <v>3</v>
      </c>
      <c r="B130" s="44" t="s">
        <v>4</v>
      </c>
      <c r="C130" s="43" t="s">
        <v>36</v>
      </c>
      <c r="D130" s="43" t="s">
        <v>37</v>
      </c>
      <c r="E130" s="43" t="s">
        <v>38</v>
      </c>
      <c r="F130" s="43" t="s">
        <v>39</v>
      </c>
      <c r="G130" s="43" t="s">
        <v>5</v>
      </c>
      <c r="H130" s="38"/>
    </row>
    <row r="131" spans="1:8" ht="13.5" thickBot="1" x14ac:dyDescent="0.25">
      <c r="A131" s="39">
        <v>1</v>
      </c>
      <c r="B131" s="37" t="s">
        <v>32</v>
      </c>
      <c r="C131" s="39">
        <v>142</v>
      </c>
      <c r="D131" s="39">
        <v>155</v>
      </c>
      <c r="E131" s="39">
        <v>181</v>
      </c>
      <c r="F131" s="39">
        <v>478</v>
      </c>
      <c r="G131" s="39">
        <v>478</v>
      </c>
    </row>
    <row r="132" spans="1:8" ht="13.5" thickBot="1" x14ac:dyDescent="0.25">
      <c r="A132" s="39">
        <v>2</v>
      </c>
      <c r="B132" s="37" t="s">
        <v>63</v>
      </c>
      <c r="C132" s="40">
        <v>208</v>
      </c>
      <c r="D132" s="40">
        <v>206</v>
      </c>
      <c r="E132" s="39">
        <v>191</v>
      </c>
      <c r="F132" s="39">
        <v>605</v>
      </c>
      <c r="G132" s="39">
        <v>605</v>
      </c>
    </row>
    <row r="133" spans="1:8" ht="13.5" thickBot="1" x14ac:dyDescent="0.25">
      <c r="A133" s="39">
        <v>3</v>
      </c>
      <c r="B133" s="37" t="s">
        <v>8</v>
      </c>
      <c r="C133" s="39">
        <v>145</v>
      </c>
      <c r="D133" s="39">
        <v>194</v>
      </c>
      <c r="E133" s="39">
        <v>161</v>
      </c>
      <c r="F133" s="39">
        <v>500</v>
      </c>
      <c r="G133" s="39">
        <v>500</v>
      </c>
    </row>
    <row r="134" spans="1:8" ht="13.5" thickBot="1" x14ac:dyDescent="0.25">
      <c r="A134" s="39">
        <v>4</v>
      </c>
      <c r="B134" s="37" t="s">
        <v>64</v>
      </c>
      <c r="C134" s="39">
        <v>199</v>
      </c>
      <c r="D134" s="40">
        <v>218</v>
      </c>
      <c r="E134" s="39">
        <v>191</v>
      </c>
      <c r="F134" s="39">
        <v>608</v>
      </c>
      <c r="G134" s="39">
        <v>608</v>
      </c>
    </row>
    <row r="135" spans="1:8" ht="13.5" thickBot="1" x14ac:dyDescent="0.25">
      <c r="A135" s="39">
        <v>5</v>
      </c>
      <c r="B135" s="37" t="s">
        <v>49</v>
      </c>
      <c r="C135" s="39">
        <v>196</v>
      </c>
      <c r="D135" s="39">
        <v>146</v>
      </c>
      <c r="E135" s="39">
        <v>177</v>
      </c>
      <c r="F135" s="39">
        <v>519</v>
      </c>
      <c r="G135" s="39">
        <v>519</v>
      </c>
    </row>
    <row r="136" spans="1:8" ht="13.5" thickBot="1" x14ac:dyDescent="0.25">
      <c r="A136" s="39">
        <v>6</v>
      </c>
      <c r="B136" s="37" t="s">
        <v>51</v>
      </c>
      <c r="C136" s="40">
        <v>235</v>
      </c>
      <c r="D136" s="39">
        <v>182</v>
      </c>
      <c r="E136" s="40">
        <v>201</v>
      </c>
      <c r="F136" s="39">
        <v>618</v>
      </c>
      <c r="G136" s="39">
        <v>618</v>
      </c>
    </row>
    <row r="137" spans="1:8" ht="13.5" thickBot="1" x14ac:dyDescent="0.25">
      <c r="A137" s="39">
        <v>7</v>
      </c>
      <c r="B137" s="37" t="s">
        <v>27</v>
      </c>
      <c r="C137" s="39">
        <v>187</v>
      </c>
      <c r="D137" s="39">
        <v>184</v>
      </c>
      <c r="E137" s="39">
        <v>182</v>
      </c>
      <c r="F137" s="39">
        <v>553</v>
      </c>
      <c r="G137" s="39">
        <v>553</v>
      </c>
    </row>
    <row r="138" spans="1:8" ht="13.5" thickBot="1" x14ac:dyDescent="0.25">
      <c r="A138" s="39">
        <v>8</v>
      </c>
      <c r="B138" s="37" t="s">
        <v>9</v>
      </c>
      <c r="C138" s="39">
        <v>168</v>
      </c>
      <c r="D138" s="39">
        <v>187</v>
      </c>
      <c r="E138" s="40">
        <v>200</v>
      </c>
      <c r="F138" s="39">
        <v>555</v>
      </c>
      <c r="G138" s="39">
        <v>555</v>
      </c>
    </row>
    <row r="139" spans="1:8" ht="13.5" thickBot="1" x14ac:dyDescent="0.25">
      <c r="A139" s="39">
        <v>9</v>
      </c>
      <c r="B139" s="37" t="s">
        <v>11</v>
      </c>
      <c r="C139" s="39">
        <v>183</v>
      </c>
      <c r="D139" s="39">
        <v>180</v>
      </c>
      <c r="E139" s="40">
        <v>213</v>
      </c>
      <c r="F139" s="39">
        <v>576</v>
      </c>
      <c r="G139" s="39">
        <v>576</v>
      </c>
    </row>
    <row r="140" spans="1:8" ht="13.5" thickBot="1" x14ac:dyDescent="0.25">
      <c r="A140" s="39">
        <v>10</v>
      </c>
      <c r="B140" s="37" t="s">
        <v>12</v>
      </c>
      <c r="C140" s="39">
        <v>178</v>
      </c>
      <c r="D140" s="39">
        <v>191</v>
      </c>
      <c r="E140" s="39">
        <v>168</v>
      </c>
      <c r="F140" s="39">
        <v>537</v>
      </c>
      <c r="G140" s="39">
        <v>537</v>
      </c>
    </row>
    <row r="141" spans="1:8" ht="13.5" thickBot="1" x14ac:dyDescent="0.25">
      <c r="A141" s="39">
        <v>11</v>
      </c>
      <c r="B141" s="37" t="s">
        <v>53</v>
      </c>
      <c r="C141" s="39">
        <v>165</v>
      </c>
      <c r="D141" s="39">
        <v>183</v>
      </c>
      <c r="E141" s="39">
        <v>170</v>
      </c>
      <c r="F141" s="39">
        <v>518</v>
      </c>
      <c r="G141" s="39">
        <v>518</v>
      </c>
    </row>
    <row r="142" spans="1:8" ht="13.5" thickBot="1" x14ac:dyDescent="0.25">
      <c r="A142" s="39">
        <v>12</v>
      </c>
      <c r="B142" s="37" t="s">
        <v>30</v>
      </c>
      <c r="C142" s="39">
        <v>158</v>
      </c>
      <c r="D142" s="39">
        <v>177</v>
      </c>
      <c r="E142" s="39">
        <v>137</v>
      </c>
      <c r="F142" s="39">
        <v>472</v>
      </c>
      <c r="G142" s="39">
        <v>472</v>
      </c>
    </row>
    <row r="143" spans="1:8" ht="13.5" thickBot="1" x14ac:dyDescent="0.25">
      <c r="A143" s="39">
        <v>13</v>
      </c>
      <c r="B143" s="37" t="s">
        <v>45</v>
      </c>
      <c r="C143" s="40">
        <v>207</v>
      </c>
      <c r="D143" s="39">
        <v>194</v>
      </c>
      <c r="E143" s="39">
        <v>172</v>
      </c>
      <c r="F143" s="39">
        <v>573</v>
      </c>
      <c r="G143" s="39">
        <v>573</v>
      </c>
    </row>
    <row r="144" spans="1:8" ht="13.5" thickBot="1" x14ac:dyDescent="0.25">
      <c r="A144" s="39">
        <v>14</v>
      </c>
      <c r="B144" s="37" t="s">
        <v>28</v>
      </c>
      <c r="C144" s="40">
        <v>203</v>
      </c>
      <c r="D144" s="39">
        <v>180</v>
      </c>
      <c r="E144" s="39">
        <v>183</v>
      </c>
      <c r="F144" s="39">
        <v>566</v>
      </c>
      <c r="G144" s="39">
        <v>566</v>
      </c>
    </row>
    <row r="145" spans="1:8" ht="13.5" thickBot="1" x14ac:dyDescent="0.25">
      <c r="A145" s="39">
        <v>15</v>
      </c>
      <c r="B145" s="37" t="s">
        <v>50</v>
      </c>
      <c r="C145" s="39">
        <v>139</v>
      </c>
      <c r="D145" s="39">
        <v>179</v>
      </c>
      <c r="E145" s="39">
        <v>150</v>
      </c>
      <c r="F145" s="39">
        <v>468</v>
      </c>
      <c r="G145" s="39">
        <v>468</v>
      </c>
    </row>
    <row r="146" spans="1:8" ht="13.5" thickBot="1" x14ac:dyDescent="0.25">
      <c r="A146" s="39">
        <v>16</v>
      </c>
      <c r="B146" s="37" t="s">
        <v>29</v>
      </c>
      <c r="C146" s="39">
        <v>154</v>
      </c>
      <c r="D146" s="40">
        <v>228</v>
      </c>
      <c r="E146" s="39">
        <v>195</v>
      </c>
      <c r="F146" s="39">
        <v>577</v>
      </c>
      <c r="G146" s="39">
        <v>577</v>
      </c>
    </row>
    <row r="147" spans="1:8" ht="13.5" thickBot="1" x14ac:dyDescent="0.25">
      <c r="A147" s="39">
        <v>17</v>
      </c>
      <c r="B147" s="37" t="s">
        <v>13</v>
      </c>
      <c r="C147" s="39">
        <v>169</v>
      </c>
      <c r="D147" s="39">
        <v>191</v>
      </c>
      <c r="E147" s="39">
        <v>161</v>
      </c>
      <c r="F147" s="39">
        <v>521</v>
      </c>
      <c r="G147" s="39">
        <v>521</v>
      </c>
    </row>
    <row r="148" spans="1:8" ht="13.5" thickBot="1" x14ac:dyDescent="0.25">
      <c r="A148" s="39">
        <v>18</v>
      </c>
      <c r="B148" s="37" t="s">
        <v>43</v>
      </c>
      <c r="C148" s="39">
        <v>187</v>
      </c>
      <c r="D148" s="39">
        <v>169</v>
      </c>
      <c r="E148" s="39">
        <v>179</v>
      </c>
      <c r="F148" s="39">
        <v>535</v>
      </c>
      <c r="G148" s="39">
        <v>535</v>
      </c>
    </row>
    <row r="149" spans="1:8" ht="13.5" thickBot="1" x14ac:dyDescent="0.25">
      <c r="A149" s="39">
        <v>19</v>
      </c>
      <c r="B149" s="37" t="s">
        <v>54</v>
      </c>
      <c r="C149" s="39">
        <v>148</v>
      </c>
      <c r="D149" s="39">
        <v>128</v>
      </c>
      <c r="E149" s="39">
        <v>136</v>
      </c>
      <c r="F149" s="39">
        <v>412</v>
      </c>
      <c r="G149" s="39">
        <v>412</v>
      </c>
    </row>
    <row r="150" spans="1:8" ht="13.5" thickBot="1" x14ac:dyDescent="0.25">
      <c r="A150" s="39">
        <v>20</v>
      </c>
      <c r="B150" s="37" t="s">
        <v>16</v>
      </c>
      <c r="C150" s="40">
        <v>202</v>
      </c>
      <c r="D150" s="40">
        <v>217</v>
      </c>
      <c r="E150" s="40">
        <v>215</v>
      </c>
      <c r="F150" s="39">
        <v>634</v>
      </c>
      <c r="G150" s="39">
        <v>634</v>
      </c>
    </row>
    <row r="151" spans="1:8" ht="13.5" thickBot="1" x14ac:dyDescent="0.25">
      <c r="A151" s="39">
        <v>21</v>
      </c>
      <c r="B151" s="37" t="s">
        <v>31</v>
      </c>
      <c r="C151" s="40">
        <v>204</v>
      </c>
      <c r="D151" s="39">
        <v>183</v>
      </c>
      <c r="E151" s="39">
        <v>172</v>
      </c>
      <c r="F151" s="39">
        <v>559</v>
      </c>
      <c r="G151" s="39">
        <v>559</v>
      </c>
    </row>
    <row r="152" spans="1:8" ht="13.5" thickBot="1" x14ac:dyDescent="0.25">
      <c r="A152" s="39">
        <v>22</v>
      </c>
      <c r="B152" s="37" t="s">
        <v>40</v>
      </c>
      <c r="C152" s="39">
        <v>147</v>
      </c>
      <c r="D152" s="39">
        <v>149</v>
      </c>
      <c r="E152" s="39">
        <v>110</v>
      </c>
      <c r="F152" s="39">
        <v>406</v>
      </c>
      <c r="G152" s="39">
        <v>406</v>
      </c>
    </row>
    <row r="153" spans="1:8" ht="13.5" thickBot="1" x14ac:dyDescent="0.25">
      <c r="A153" s="39">
        <v>23</v>
      </c>
      <c r="B153" s="37" t="s">
        <v>48</v>
      </c>
      <c r="C153" s="39">
        <v>178</v>
      </c>
      <c r="D153" s="39">
        <v>165</v>
      </c>
      <c r="E153" s="39">
        <v>140</v>
      </c>
      <c r="F153" s="39">
        <v>483</v>
      </c>
      <c r="G153" s="39">
        <v>483</v>
      </c>
    </row>
    <row r="154" spans="1:8" ht="13.5" thickBot="1" x14ac:dyDescent="0.25">
      <c r="A154" s="39">
        <v>24</v>
      </c>
      <c r="B154" s="37" t="s">
        <v>19</v>
      </c>
      <c r="C154" s="39">
        <v>182</v>
      </c>
      <c r="D154" s="39">
        <v>176</v>
      </c>
      <c r="E154" s="39">
        <v>110</v>
      </c>
      <c r="F154" s="39">
        <v>468</v>
      </c>
      <c r="G154" s="39">
        <v>468</v>
      </c>
    </row>
    <row r="155" spans="1:8" ht="13.5" thickBot="1" x14ac:dyDescent="0.25">
      <c r="A155" s="39">
        <v>25</v>
      </c>
      <c r="B155" s="37" t="s">
        <v>20</v>
      </c>
      <c r="C155" s="39">
        <v>183</v>
      </c>
      <c r="D155" s="39">
        <v>170</v>
      </c>
      <c r="E155" s="39">
        <v>159</v>
      </c>
      <c r="F155" s="39">
        <v>512</v>
      </c>
      <c r="G155" s="39">
        <v>512</v>
      </c>
    </row>
    <row r="156" spans="1:8" ht="13.5" thickBot="1" x14ac:dyDescent="0.25">
      <c r="A156" s="39">
        <v>26</v>
      </c>
      <c r="B156" s="37" t="s">
        <v>59</v>
      </c>
      <c r="C156" s="39">
        <v>172</v>
      </c>
      <c r="D156" s="39">
        <v>162</v>
      </c>
      <c r="E156" s="39">
        <v>163</v>
      </c>
      <c r="F156" s="39">
        <v>497</v>
      </c>
      <c r="G156" s="39">
        <v>497</v>
      </c>
    </row>
    <row r="157" spans="1:8" ht="13.5" thickBot="1" x14ac:dyDescent="0.25">
      <c r="A157" s="39">
        <v>27</v>
      </c>
      <c r="B157" s="37" t="s">
        <v>22</v>
      </c>
      <c r="C157" s="39">
        <v>182</v>
      </c>
      <c r="D157" s="39">
        <v>199</v>
      </c>
      <c r="E157" s="39">
        <v>192</v>
      </c>
      <c r="F157" s="39">
        <v>573</v>
      </c>
      <c r="G157" s="39">
        <v>573</v>
      </c>
    </row>
    <row r="159" spans="1:8" x14ac:dyDescent="0.2">
      <c r="F159" s="16">
        <f>SUM(F131:F158)</f>
        <v>14323</v>
      </c>
      <c r="G159" s="16">
        <f>COUNT(C131:E157)</f>
        <v>81</v>
      </c>
      <c r="H159" s="4">
        <f>SUM(F159/G159)</f>
        <v>176.82716049382717</v>
      </c>
    </row>
    <row r="161" spans="1:7" ht="13.5" thickBot="1" x14ac:dyDescent="0.25">
      <c r="A161" s="125">
        <v>45362</v>
      </c>
      <c r="B161" s="126"/>
      <c r="C161" s="126"/>
      <c r="D161" s="126"/>
      <c r="E161" s="126"/>
      <c r="F161" s="126"/>
      <c r="G161" s="126"/>
    </row>
    <row r="162" spans="1:7" ht="13.5" thickBot="1" x14ac:dyDescent="0.25">
      <c r="A162" s="43" t="s">
        <v>3</v>
      </c>
      <c r="B162" s="44" t="s">
        <v>4</v>
      </c>
      <c r="C162" s="43" t="s">
        <v>36</v>
      </c>
      <c r="D162" s="43" t="s">
        <v>37</v>
      </c>
      <c r="E162" s="43" t="s">
        <v>38</v>
      </c>
      <c r="F162" s="43" t="s">
        <v>39</v>
      </c>
      <c r="G162" s="43" t="s">
        <v>5</v>
      </c>
    </row>
    <row r="163" spans="1:7" ht="13.5" thickBot="1" x14ac:dyDescent="0.25">
      <c r="A163" s="39">
        <v>1</v>
      </c>
      <c r="B163" s="37" t="s">
        <v>63</v>
      </c>
      <c r="C163" s="40">
        <v>237</v>
      </c>
      <c r="D163" s="39">
        <v>173</v>
      </c>
      <c r="E163" s="40">
        <v>224</v>
      </c>
      <c r="F163" s="39">
        <v>634</v>
      </c>
      <c r="G163" s="39">
        <v>634</v>
      </c>
    </row>
    <row r="164" spans="1:7" ht="13.5" thickBot="1" x14ac:dyDescent="0.25">
      <c r="A164" s="39">
        <v>2</v>
      </c>
      <c r="B164" s="37" t="s">
        <v>8</v>
      </c>
      <c r="C164" s="40">
        <v>200</v>
      </c>
      <c r="D164" s="39">
        <v>153</v>
      </c>
      <c r="E164" s="40">
        <v>216</v>
      </c>
      <c r="F164" s="39">
        <v>569</v>
      </c>
      <c r="G164" s="39">
        <v>569</v>
      </c>
    </row>
    <row r="165" spans="1:7" ht="13.5" thickBot="1" x14ac:dyDescent="0.25">
      <c r="A165" s="39">
        <v>3</v>
      </c>
      <c r="B165" s="37" t="s">
        <v>64</v>
      </c>
      <c r="C165" s="39">
        <v>199</v>
      </c>
      <c r="D165" s="39">
        <v>178</v>
      </c>
      <c r="E165" s="40">
        <v>216</v>
      </c>
      <c r="F165" s="39">
        <v>593</v>
      </c>
      <c r="G165" s="39">
        <v>593</v>
      </c>
    </row>
    <row r="166" spans="1:7" ht="13.5" thickBot="1" x14ac:dyDescent="0.25">
      <c r="A166" s="39">
        <v>4</v>
      </c>
      <c r="B166" s="37" t="s">
        <v>49</v>
      </c>
      <c r="C166" s="39">
        <v>169</v>
      </c>
      <c r="D166" s="39">
        <v>177</v>
      </c>
      <c r="E166" s="39">
        <v>190</v>
      </c>
      <c r="F166" s="39">
        <v>536</v>
      </c>
      <c r="G166" s="39">
        <v>536</v>
      </c>
    </row>
    <row r="167" spans="1:7" ht="13.5" thickBot="1" x14ac:dyDescent="0.25">
      <c r="A167" s="39">
        <v>5</v>
      </c>
      <c r="B167" s="37" t="s">
        <v>51</v>
      </c>
      <c r="C167" s="39">
        <v>145</v>
      </c>
      <c r="D167" s="40">
        <v>206</v>
      </c>
      <c r="E167" s="39">
        <v>190</v>
      </c>
      <c r="F167" s="39">
        <v>541</v>
      </c>
      <c r="G167" s="39">
        <v>541</v>
      </c>
    </row>
    <row r="168" spans="1:7" ht="13.5" thickBot="1" x14ac:dyDescent="0.25">
      <c r="A168" s="39">
        <v>6</v>
      </c>
      <c r="B168" s="37" t="s">
        <v>27</v>
      </c>
      <c r="C168" s="39">
        <v>181</v>
      </c>
      <c r="D168" s="39">
        <v>160</v>
      </c>
      <c r="E168" s="40">
        <v>219</v>
      </c>
      <c r="F168" s="39">
        <v>560</v>
      </c>
      <c r="G168" s="39">
        <v>560</v>
      </c>
    </row>
    <row r="169" spans="1:7" ht="13.5" thickBot="1" x14ac:dyDescent="0.25">
      <c r="A169" s="39">
        <v>7</v>
      </c>
      <c r="B169" s="37" t="s">
        <v>9</v>
      </c>
      <c r="C169" s="40">
        <v>233</v>
      </c>
      <c r="D169" s="40">
        <v>226</v>
      </c>
      <c r="E169" s="39">
        <v>180</v>
      </c>
      <c r="F169" s="39">
        <v>639</v>
      </c>
      <c r="G169" s="39">
        <v>639</v>
      </c>
    </row>
    <row r="170" spans="1:7" ht="13.5" thickBot="1" x14ac:dyDescent="0.25">
      <c r="A170" s="39">
        <v>8</v>
      </c>
      <c r="B170" s="37" t="s">
        <v>10</v>
      </c>
      <c r="C170" s="40">
        <v>205</v>
      </c>
      <c r="D170" s="39">
        <v>137</v>
      </c>
      <c r="E170" s="39">
        <v>172</v>
      </c>
      <c r="F170" s="39">
        <v>514</v>
      </c>
      <c r="G170" s="39">
        <v>514</v>
      </c>
    </row>
    <row r="171" spans="1:7" ht="13.5" thickBot="1" x14ac:dyDescent="0.25">
      <c r="A171" s="39">
        <v>9</v>
      </c>
      <c r="B171" s="37" t="s">
        <v>11</v>
      </c>
      <c r="C171" s="40">
        <v>202</v>
      </c>
      <c r="D171" s="40">
        <v>208</v>
      </c>
      <c r="E171" s="39">
        <v>173</v>
      </c>
      <c r="F171" s="39">
        <v>583</v>
      </c>
      <c r="G171" s="39">
        <v>583</v>
      </c>
    </row>
    <row r="172" spans="1:7" ht="13.5" thickBot="1" x14ac:dyDescent="0.25">
      <c r="A172" s="39">
        <v>10</v>
      </c>
      <c r="B172" s="37" t="s">
        <v>34</v>
      </c>
      <c r="C172" s="39">
        <v>189</v>
      </c>
      <c r="D172" s="39">
        <v>188</v>
      </c>
      <c r="E172" s="40">
        <v>200</v>
      </c>
      <c r="F172" s="39">
        <v>577</v>
      </c>
      <c r="G172" s="39">
        <v>577</v>
      </c>
    </row>
    <row r="173" spans="1:7" ht="13.5" thickBot="1" x14ac:dyDescent="0.25">
      <c r="A173" s="39">
        <v>11</v>
      </c>
      <c r="B173" s="37" t="s">
        <v>45</v>
      </c>
      <c r="C173" s="39">
        <v>175</v>
      </c>
      <c r="D173" s="39">
        <v>179</v>
      </c>
      <c r="E173" s="40">
        <v>201</v>
      </c>
      <c r="F173" s="39">
        <v>555</v>
      </c>
      <c r="G173" s="39">
        <v>555</v>
      </c>
    </row>
    <row r="174" spans="1:7" ht="13.5" thickBot="1" x14ac:dyDescent="0.25">
      <c r="A174" s="39">
        <v>12</v>
      </c>
      <c r="B174" s="37" t="s">
        <v>60</v>
      </c>
      <c r="C174" s="39">
        <v>159</v>
      </c>
      <c r="D174" s="39">
        <v>175</v>
      </c>
      <c r="E174" s="39">
        <v>175</v>
      </c>
      <c r="F174" s="39">
        <v>509</v>
      </c>
      <c r="G174" s="39">
        <v>509</v>
      </c>
    </row>
    <row r="175" spans="1:7" ht="13.5" thickBot="1" x14ac:dyDescent="0.25">
      <c r="A175" s="39">
        <v>13</v>
      </c>
      <c r="B175" s="37" t="s">
        <v>24</v>
      </c>
      <c r="C175" s="40">
        <v>202</v>
      </c>
      <c r="D175" s="40">
        <v>235</v>
      </c>
      <c r="E175" s="39">
        <v>182</v>
      </c>
      <c r="F175" s="39">
        <v>619</v>
      </c>
      <c r="G175" s="39">
        <v>619</v>
      </c>
    </row>
    <row r="176" spans="1:7" ht="13.5" thickBot="1" x14ac:dyDescent="0.25">
      <c r="A176" s="39">
        <v>14</v>
      </c>
      <c r="B176" s="37" t="s">
        <v>28</v>
      </c>
      <c r="C176" s="40">
        <v>244</v>
      </c>
      <c r="D176" s="40">
        <v>220</v>
      </c>
      <c r="E176" s="39">
        <v>194</v>
      </c>
      <c r="F176" s="39">
        <v>658</v>
      </c>
      <c r="G176" s="39">
        <v>658</v>
      </c>
    </row>
    <row r="177" spans="1:8" ht="13.5" thickBot="1" x14ac:dyDescent="0.25">
      <c r="A177" s="39">
        <v>15</v>
      </c>
      <c r="B177" s="37" t="s">
        <v>29</v>
      </c>
      <c r="C177" s="39">
        <v>173</v>
      </c>
      <c r="D177" s="39">
        <v>193</v>
      </c>
      <c r="E177" s="40">
        <v>203</v>
      </c>
      <c r="F177" s="39">
        <v>569</v>
      </c>
      <c r="G177" s="39">
        <v>569</v>
      </c>
    </row>
    <row r="178" spans="1:8" ht="13.5" thickBot="1" x14ac:dyDescent="0.25">
      <c r="A178" s="39">
        <v>16</v>
      </c>
      <c r="B178" s="37" t="s">
        <v>13</v>
      </c>
      <c r="C178" s="40">
        <v>226</v>
      </c>
      <c r="D178" s="40">
        <v>235</v>
      </c>
      <c r="E178" s="39">
        <v>192</v>
      </c>
      <c r="F178" s="39">
        <v>653</v>
      </c>
      <c r="G178" s="39">
        <v>653</v>
      </c>
    </row>
    <row r="179" spans="1:8" ht="13.5" thickBot="1" x14ac:dyDescent="0.25">
      <c r="A179" s="39">
        <v>17</v>
      </c>
      <c r="B179" s="37" t="s">
        <v>62</v>
      </c>
      <c r="C179" s="39">
        <v>167</v>
      </c>
      <c r="D179" s="39">
        <v>171</v>
      </c>
      <c r="E179" s="39">
        <v>172</v>
      </c>
      <c r="F179" s="39">
        <v>510</v>
      </c>
      <c r="G179" s="39">
        <v>510</v>
      </c>
    </row>
    <row r="180" spans="1:8" ht="13.5" thickBot="1" x14ac:dyDescent="0.25">
      <c r="A180" s="39">
        <v>18</v>
      </c>
      <c r="B180" s="37" t="s">
        <v>43</v>
      </c>
      <c r="C180" s="40">
        <v>201</v>
      </c>
      <c r="D180" s="39">
        <v>186</v>
      </c>
      <c r="E180" s="40">
        <v>202</v>
      </c>
      <c r="F180" s="39">
        <v>589</v>
      </c>
      <c r="G180" s="39">
        <v>589</v>
      </c>
    </row>
    <row r="181" spans="1:8" ht="13.5" thickBot="1" x14ac:dyDescent="0.25">
      <c r="A181" s="39">
        <v>19</v>
      </c>
      <c r="B181" s="37" t="s">
        <v>54</v>
      </c>
      <c r="C181" s="39">
        <v>106</v>
      </c>
      <c r="D181" s="39">
        <v>117</v>
      </c>
      <c r="E181" s="39">
        <v>120</v>
      </c>
      <c r="F181" s="39">
        <v>343</v>
      </c>
      <c r="G181" s="39">
        <v>343</v>
      </c>
    </row>
    <row r="182" spans="1:8" ht="13.5" thickBot="1" x14ac:dyDescent="0.25">
      <c r="A182" s="39">
        <v>20</v>
      </c>
      <c r="B182" s="37" t="s">
        <v>16</v>
      </c>
      <c r="C182" s="39">
        <v>174</v>
      </c>
      <c r="D182" s="39">
        <v>176</v>
      </c>
      <c r="E182" s="39">
        <v>191</v>
      </c>
      <c r="F182" s="39">
        <v>541</v>
      </c>
      <c r="G182" s="39">
        <v>541</v>
      </c>
    </row>
    <row r="183" spans="1:8" ht="13.5" thickBot="1" x14ac:dyDescent="0.25">
      <c r="A183" s="39">
        <v>21</v>
      </c>
      <c r="B183" s="37" t="s">
        <v>17</v>
      </c>
      <c r="C183" s="39">
        <v>194</v>
      </c>
      <c r="D183" s="39">
        <v>179</v>
      </c>
      <c r="E183" s="39">
        <v>162</v>
      </c>
      <c r="F183" s="39">
        <v>535</v>
      </c>
      <c r="G183" s="39">
        <v>535</v>
      </c>
    </row>
    <row r="184" spans="1:8" ht="13.5" thickBot="1" x14ac:dyDescent="0.25">
      <c r="A184" s="39">
        <v>22</v>
      </c>
      <c r="B184" s="37" t="s">
        <v>33</v>
      </c>
      <c r="C184" s="39">
        <v>161</v>
      </c>
      <c r="D184" s="40">
        <v>200</v>
      </c>
      <c r="E184" s="39">
        <v>188</v>
      </c>
      <c r="F184" s="39">
        <v>549</v>
      </c>
      <c r="G184" s="39">
        <v>549</v>
      </c>
    </row>
    <row r="185" spans="1:8" ht="13.5" thickBot="1" x14ac:dyDescent="0.25">
      <c r="A185" s="39">
        <v>23</v>
      </c>
      <c r="B185" s="37" t="s">
        <v>61</v>
      </c>
      <c r="C185" s="41">
        <v>257</v>
      </c>
      <c r="D185" s="40">
        <v>211</v>
      </c>
      <c r="E185" s="39">
        <v>153</v>
      </c>
      <c r="F185" s="39">
        <v>621</v>
      </c>
      <c r="G185" s="39">
        <v>621</v>
      </c>
    </row>
    <row r="186" spans="1:8" ht="13.5" thickBot="1" x14ac:dyDescent="0.25">
      <c r="A186" s="39">
        <v>24</v>
      </c>
      <c r="B186" s="37" t="s">
        <v>19</v>
      </c>
      <c r="C186" s="39">
        <v>178</v>
      </c>
      <c r="D186" s="40">
        <v>211</v>
      </c>
      <c r="E186" s="40">
        <v>230</v>
      </c>
      <c r="F186" s="39">
        <v>619</v>
      </c>
      <c r="G186" s="39">
        <v>619</v>
      </c>
    </row>
    <row r="187" spans="1:8" ht="13.5" thickBot="1" x14ac:dyDescent="0.25">
      <c r="A187" s="39">
        <v>25</v>
      </c>
      <c r="B187" s="37" t="s">
        <v>59</v>
      </c>
      <c r="C187" s="39">
        <v>154</v>
      </c>
      <c r="D187" s="39">
        <v>176</v>
      </c>
      <c r="E187" s="39">
        <v>166</v>
      </c>
      <c r="F187" s="39">
        <v>496</v>
      </c>
      <c r="G187" s="39">
        <v>496</v>
      </c>
    </row>
    <row r="188" spans="1:8" ht="13.5" thickBot="1" x14ac:dyDescent="0.25">
      <c r="A188" s="39">
        <v>26</v>
      </c>
      <c r="B188" s="37" t="s">
        <v>21</v>
      </c>
      <c r="C188" s="39">
        <v>193</v>
      </c>
      <c r="D188" s="39">
        <v>146</v>
      </c>
      <c r="E188" s="39">
        <v>160</v>
      </c>
      <c r="F188" s="39">
        <v>499</v>
      </c>
      <c r="G188" s="39">
        <v>499</v>
      </c>
    </row>
    <row r="189" spans="1:8" ht="13.5" thickBot="1" x14ac:dyDescent="0.25">
      <c r="A189" s="39">
        <v>27</v>
      </c>
      <c r="B189" s="37" t="s">
        <v>22</v>
      </c>
      <c r="C189" s="39">
        <v>164</v>
      </c>
      <c r="D189" s="39">
        <v>183</v>
      </c>
      <c r="E189" s="40">
        <v>202</v>
      </c>
      <c r="F189" s="39">
        <v>549</v>
      </c>
      <c r="G189" s="39">
        <v>549</v>
      </c>
    </row>
    <row r="191" spans="1:8" x14ac:dyDescent="0.2">
      <c r="F191" s="16">
        <f>SUM(F163:F190)</f>
        <v>15160</v>
      </c>
      <c r="G191" s="16">
        <f>COUNT(C163:E189)</f>
        <v>81</v>
      </c>
      <c r="H191" s="4">
        <f>SUM(F191/G191)</f>
        <v>187.16049382716051</v>
      </c>
    </row>
    <row r="193" spans="1:7" ht="13.5" thickBot="1" x14ac:dyDescent="0.25">
      <c r="A193" s="125">
        <v>45369</v>
      </c>
      <c r="B193" s="126"/>
      <c r="C193" s="126"/>
      <c r="D193" s="126"/>
      <c r="E193" s="126"/>
      <c r="F193" s="126"/>
      <c r="G193" s="126"/>
    </row>
    <row r="194" spans="1:7" ht="13.5" thickBot="1" x14ac:dyDescent="0.25">
      <c r="A194" s="43" t="s">
        <v>3</v>
      </c>
      <c r="B194" s="44" t="s">
        <v>4</v>
      </c>
      <c r="C194" s="43" t="s">
        <v>36</v>
      </c>
      <c r="D194" s="43" t="s">
        <v>37</v>
      </c>
      <c r="E194" s="43" t="s">
        <v>38</v>
      </c>
      <c r="F194" s="43" t="s">
        <v>39</v>
      </c>
      <c r="G194" s="43" t="s">
        <v>5</v>
      </c>
    </row>
    <row r="195" spans="1:7" ht="13.5" thickBot="1" x14ac:dyDescent="0.25">
      <c r="A195" s="39">
        <v>1</v>
      </c>
      <c r="B195" s="37" t="s">
        <v>32</v>
      </c>
      <c r="C195" s="39">
        <v>158</v>
      </c>
      <c r="D195" s="39">
        <v>129</v>
      </c>
      <c r="E195" s="39">
        <v>150</v>
      </c>
      <c r="F195" s="39">
        <v>437</v>
      </c>
      <c r="G195" s="39">
        <v>437</v>
      </c>
    </row>
    <row r="196" spans="1:7" ht="13.5" thickBot="1" x14ac:dyDescent="0.25">
      <c r="A196" s="39">
        <v>2</v>
      </c>
      <c r="B196" s="37" t="s">
        <v>63</v>
      </c>
      <c r="C196" s="40">
        <v>232</v>
      </c>
      <c r="D196" s="39">
        <v>193</v>
      </c>
      <c r="E196" s="39">
        <v>177</v>
      </c>
      <c r="F196" s="39">
        <v>602</v>
      </c>
      <c r="G196" s="39">
        <v>602</v>
      </c>
    </row>
    <row r="197" spans="1:7" ht="13.5" thickBot="1" x14ac:dyDescent="0.25">
      <c r="A197" s="39">
        <v>3</v>
      </c>
      <c r="B197" s="37" t="s">
        <v>8</v>
      </c>
      <c r="C197" s="39">
        <v>169</v>
      </c>
      <c r="D197" s="41">
        <v>279</v>
      </c>
      <c r="E197" s="39">
        <v>188</v>
      </c>
      <c r="F197" s="39">
        <v>636</v>
      </c>
      <c r="G197" s="39">
        <v>636</v>
      </c>
    </row>
    <row r="198" spans="1:7" ht="13.5" thickBot="1" x14ac:dyDescent="0.25">
      <c r="A198" s="39">
        <v>4</v>
      </c>
      <c r="B198" s="37" t="s">
        <v>64</v>
      </c>
      <c r="C198" s="40">
        <v>202</v>
      </c>
      <c r="D198" s="40">
        <v>213</v>
      </c>
      <c r="E198" s="39">
        <v>177</v>
      </c>
      <c r="F198" s="39">
        <v>592</v>
      </c>
      <c r="G198" s="39">
        <v>592</v>
      </c>
    </row>
    <row r="199" spans="1:7" ht="13.5" thickBot="1" x14ac:dyDescent="0.25">
      <c r="A199" s="39">
        <v>5</v>
      </c>
      <c r="B199" s="37" t="s">
        <v>49</v>
      </c>
      <c r="C199" s="39">
        <v>183</v>
      </c>
      <c r="D199" s="40">
        <v>203</v>
      </c>
      <c r="E199" s="39">
        <v>148</v>
      </c>
      <c r="F199" s="39">
        <v>534</v>
      </c>
      <c r="G199" s="39">
        <v>534</v>
      </c>
    </row>
    <row r="200" spans="1:7" ht="13.5" thickBot="1" x14ac:dyDescent="0.25">
      <c r="A200" s="39">
        <v>6</v>
      </c>
      <c r="B200" s="37" t="s">
        <v>27</v>
      </c>
      <c r="C200" s="39">
        <v>177</v>
      </c>
      <c r="D200" s="39">
        <v>175</v>
      </c>
      <c r="E200" s="39">
        <v>182</v>
      </c>
      <c r="F200" s="39">
        <v>534</v>
      </c>
      <c r="G200" s="39">
        <v>534</v>
      </c>
    </row>
    <row r="201" spans="1:7" ht="13.5" thickBot="1" x14ac:dyDescent="0.25">
      <c r="A201" s="39">
        <v>7</v>
      </c>
      <c r="B201" s="37" t="s">
        <v>9</v>
      </c>
      <c r="C201" s="39">
        <v>154</v>
      </c>
      <c r="D201" s="39">
        <v>145</v>
      </c>
      <c r="E201" s="39">
        <v>162</v>
      </c>
      <c r="F201" s="39">
        <v>461</v>
      </c>
      <c r="G201" s="39">
        <v>461</v>
      </c>
    </row>
    <row r="202" spans="1:7" ht="13.5" thickBot="1" x14ac:dyDescent="0.25">
      <c r="A202" s="39">
        <v>8</v>
      </c>
      <c r="B202" s="37" t="s">
        <v>11</v>
      </c>
      <c r="C202" s="39">
        <v>170</v>
      </c>
      <c r="D202" s="39">
        <v>185</v>
      </c>
      <c r="E202" s="39">
        <v>157</v>
      </c>
      <c r="F202" s="39">
        <v>512</v>
      </c>
      <c r="G202" s="39">
        <v>512</v>
      </c>
    </row>
    <row r="203" spans="1:7" ht="13.5" thickBot="1" x14ac:dyDescent="0.25">
      <c r="A203" s="39">
        <v>9</v>
      </c>
      <c r="B203" s="37" t="s">
        <v>12</v>
      </c>
      <c r="C203" s="39">
        <v>162</v>
      </c>
      <c r="D203" s="39">
        <v>139</v>
      </c>
      <c r="E203" s="39">
        <v>157</v>
      </c>
      <c r="F203" s="39">
        <v>458</v>
      </c>
      <c r="G203" s="39">
        <v>458</v>
      </c>
    </row>
    <row r="204" spans="1:7" ht="13.5" thickBot="1" x14ac:dyDescent="0.25">
      <c r="A204" s="39">
        <v>10</v>
      </c>
      <c r="B204" s="37" t="s">
        <v>30</v>
      </c>
      <c r="C204" s="39">
        <v>134</v>
      </c>
      <c r="D204" s="39">
        <v>162</v>
      </c>
      <c r="E204" s="39">
        <v>164</v>
      </c>
      <c r="F204" s="39">
        <v>460</v>
      </c>
      <c r="G204" s="39">
        <v>460</v>
      </c>
    </row>
    <row r="205" spans="1:7" ht="13.5" thickBot="1" x14ac:dyDescent="0.25">
      <c r="A205" s="39">
        <v>11</v>
      </c>
      <c r="B205" s="37" t="s">
        <v>60</v>
      </c>
      <c r="C205" s="39">
        <v>179</v>
      </c>
      <c r="D205" s="39">
        <v>159</v>
      </c>
      <c r="E205" s="39">
        <v>166</v>
      </c>
      <c r="F205" s="39">
        <v>504</v>
      </c>
      <c r="G205" s="39">
        <v>504</v>
      </c>
    </row>
    <row r="206" spans="1:7" ht="13.5" thickBot="1" x14ac:dyDescent="0.25">
      <c r="A206" s="39">
        <v>12</v>
      </c>
      <c r="B206" s="37" t="s">
        <v>28</v>
      </c>
      <c r="C206" s="39">
        <v>171</v>
      </c>
      <c r="D206" s="40">
        <v>237</v>
      </c>
      <c r="E206" s="40">
        <v>227</v>
      </c>
      <c r="F206" s="39">
        <v>635</v>
      </c>
      <c r="G206" s="39">
        <v>635</v>
      </c>
    </row>
    <row r="207" spans="1:7" ht="13.5" thickBot="1" x14ac:dyDescent="0.25">
      <c r="A207" s="39">
        <v>13</v>
      </c>
      <c r="B207" s="37" t="s">
        <v>50</v>
      </c>
      <c r="C207" s="39">
        <v>161</v>
      </c>
      <c r="D207" s="39">
        <v>178</v>
      </c>
      <c r="E207" s="39">
        <v>172</v>
      </c>
      <c r="F207" s="39">
        <v>511</v>
      </c>
      <c r="G207" s="39">
        <v>511</v>
      </c>
    </row>
    <row r="208" spans="1:7" ht="13.5" thickBot="1" x14ac:dyDescent="0.25">
      <c r="A208" s="39">
        <v>14</v>
      </c>
      <c r="B208" s="37" t="s">
        <v>13</v>
      </c>
      <c r="C208" s="39">
        <v>175</v>
      </c>
      <c r="D208" s="41">
        <v>256</v>
      </c>
      <c r="E208" s="39">
        <v>174</v>
      </c>
      <c r="F208" s="39">
        <v>605</v>
      </c>
      <c r="G208" s="39">
        <v>605</v>
      </c>
    </row>
    <row r="209" spans="1:8" ht="13.5" thickBot="1" x14ac:dyDescent="0.25">
      <c r="A209" s="39">
        <v>15</v>
      </c>
      <c r="B209" s="37" t="s">
        <v>62</v>
      </c>
      <c r="C209" s="39">
        <v>190</v>
      </c>
      <c r="D209" s="39">
        <v>150</v>
      </c>
      <c r="E209" s="39">
        <v>177</v>
      </c>
      <c r="F209" s="39">
        <v>517</v>
      </c>
      <c r="G209" s="39">
        <v>517</v>
      </c>
    </row>
    <row r="210" spans="1:8" ht="13.5" thickBot="1" x14ac:dyDescent="0.25">
      <c r="A210" s="39">
        <v>16</v>
      </c>
      <c r="B210" s="37" t="s">
        <v>43</v>
      </c>
      <c r="C210" s="40">
        <v>234</v>
      </c>
      <c r="D210" s="40">
        <v>225</v>
      </c>
      <c r="E210" s="39">
        <v>197</v>
      </c>
      <c r="F210" s="39">
        <v>656</v>
      </c>
      <c r="G210" s="39">
        <v>656</v>
      </c>
    </row>
    <row r="211" spans="1:8" ht="13.5" thickBot="1" x14ac:dyDescent="0.25">
      <c r="A211" s="39">
        <v>17</v>
      </c>
      <c r="B211" s="37" t="s">
        <v>15</v>
      </c>
      <c r="C211" s="39">
        <v>187</v>
      </c>
      <c r="D211" s="39">
        <v>195</v>
      </c>
      <c r="E211" s="39">
        <v>179</v>
      </c>
      <c r="F211" s="39">
        <v>561</v>
      </c>
      <c r="G211" s="39">
        <v>561</v>
      </c>
    </row>
    <row r="212" spans="1:8" ht="13.5" thickBot="1" x14ac:dyDescent="0.25">
      <c r="A212" s="39">
        <v>18</v>
      </c>
      <c r="B212" s="37" t="s">
        <v>16</v>
      </c>
      <c r="C212" s="39">
        <v>191</v>
      </c>
      <c r="D212" s="39">
        <v>158</v>
      </c>
      <c r="E212" s="40">
        <v>225</v>
      </c>
      <c r="F212" s="39">
        <v>574</v>
      </c>
      <c r="G212" s="39">
        <v>574</v>
      </c>
    </row>
    <row r="213" spans="1:8" ht="13.5" thickBot="1" x14ac:dyDescent="0.25">
      <c r="A213" s="39">
        <v>19</v>
      </c>
      <c r="B213" s="37" t="s">
        <v>31</v>
      </c>
      <c r="C213" s="39">
        <v>172</v>
      </c>
      <c r="D213" s="39">
        <v>196</v>
      </c>
      <c r="E213" s="40">
        <v>214</v>
      </c>
      <c r="F213" s="39">
        <v>582</v>
      </c>
      <c r="G213" s="39">
        <v>582</v>
      </c>
    </row>
    <row r="214" spans="1:8" ht="13.5" thickBot="1" x14ac:dyDescent="0.25">
      <c r="A214" s="39">
        <v>20</v>
      </c>
      <c r="B214" s="37" t="s">
        <v>65</v>
      </c>
      <c r="C214" s="39">
        <v>159</v>
      </c>
      <c r="D214" s="39">
        <v>122</v>
      </c>
      <c r="E214" s="39">
        <v>143</v>
      </c>
      <c r="F214" s="39">
        <v>424</v>
      </c>
      <c r="G214" s="39">
        <v>424</v>
      </c>
    </row>
    <row r="215" spans="1:8" ht="13.5" thickBot="1" x14ac:dyDescent="0.25">
      <c r="A215" s="39">
        <v>21</v>
      </c>
      <c r="B215" s="37" t="s">
        <v>18</v>
      </c>
      <c r="C215" s="39">
        <v>149</v>
      </c>
      <c r="D215" s="39">
        <v>144</v>
      </c>
      <c r="E215" s="39">
        <v>169</v>
      </c>
      <c r="F215" s="39">
        <v>462</v>
      </c>
      <c r="G215" s="39">
        <v>462</v>
      </c>
    </row>
    <row r="216" spans="1:8" ht="13.5" thickBot="1" x14ac:dyDescent="0.25">
      <c r="A216" s="39">
        <v>22</v>
      </c>
      <c r="B216" s="37" t="s">
        <v>48</v>
      </c>
      <c r="C216" s="40">
        <v>215</v>
      </c>
      <c r="D216" s="39">
        <v>192</v>
      </c>
      <c r="E216" s="40">
        <v>211</v>
      </c>
      <c r="F216" s="39">
        <v>618</v>
      </c>
      <c r="G216" s="39">
        <v>618</v>
      </c>
    </row>
    <row r="217" spans="1:8" ht="13.5" thickBot="1" x14ac:dyDescent="0.25">
      <c r="A217" s="39">
        <v>23</v>
      </c>
      <c r="B217" s="37" t="s">
        <v>19</v>
      </c>
      <c r="C217" s="40">
        <v>201</v>
      </c>
      <c r="D217" s="39">
        <v>153</v>
      </c>
      <c r="E217" s="41">
        <v>268</v>
      </c>
      <c r="F217" s="39">
        <v>622</v>
      </c>
      <c r="G217" s="39">
        <v>622</v>
      </c>
    </row>
    <row r="218" spans="1:8" ht="13.5" thickBot="1" x14ac:dyDescent="0.25">
      <c r="A218" s="39">
        <v>24</v>
      </c>
      <c r="B218" s="37" t="s">
        <v>20</v>
      </c>
      <c r="C218" s="39">
        <v>148</v>
      </c>
      <c r="D218" s="39">
        <v>197</v>
      </c>
      <c r="E218" s="39">
        <v>193</v>
      </c>
      <c r="F218" s="39">
        <v>538</v>
      </c>
      <c r="G218" s="39">
        <v>538</v>
      </c>
    </row>
    <row r="219" spans="1:8" ht="13.5" thickBot="1" x14ac:dyDescent="0.25">
      <c r="A219" s="39">
        <v>25</v>
      </c>
      <c r="B219" s="37" t="s">
        <v>25</v>
      </c>
      <c r="C219" s="39">
        <v>155</v>
      </c>
      <c r="D219" s="39">
        <v>183</v>
      </c>
      <c r="E219" s="39">
        <v>182</v>
      </c>
      <c r="F219" s="39">
        <v>520</v>
      </c>
      <c r="G219" s="39">
        <v>520</v>
      </c>
    </row>
    <row r="220" spans="1:8" ht="13.5" thickBot="1" x14ac:dyDescent="0.25">
      <c r="A220" s="39">
        <v>26</v>
      </c>
      <c r="B220" s="37" t="s">
        <v>67</v>
      </c>
      <c r="C220" s="39">
        <v>158</v>
      </c>
      <c r="D220" s="39">
        <v>138</v>
      </c>
      <c r="E220" s="39">
        <v>169</v>
      </c>
      <c r="F220" s="39">
        <v>465</v>
      </c>
      <c r="G220" s="39">
        <v>465</v>
      </c>
    </row>
    <row r="221" spans="1:8" ht="13.5" thickBot="1" x14ac:dyDescent="0.25">
      <c r="A221" s="39">
        <v>27</v>
      </c>
      <c r="B221" s="37" t="s">
        <v>22</v>
      </c>
      <c r="C221" s="40">
        <v>224</v>
      </c>
      <c r="D221" s="39">
        <v>154</v>
      </c>
      <c r="E221" s="39">
        <v>148</v>
      </c>
      <c r="F221" s="39">
        <v>526</v>
      </c>
      <c r="G221" s="39">
        <v>526</v>
      </c>
    </row>
    <row r="223" spans="1:8" x14ac:dyDescent="0.2">
      <c r="F223" s="16">
        <f>SUM(F195:F222)</f>
        <v>14546</v>
      </c>
      <c r="G223" s="16">
        <f>COUNT(C195:E221)</f>
        <v>81</v>
      </c>
      <c r="H223" s="4">
        <f>SUM(F223/G223)</f>
        <v>179.58024691358025</v>
      </c>
    </row>
  </sheetData>
  <sortState xmlns:xlrd2="http://schemas.microsoft.com/office/spreadsheetml/2017/richdata2" ref="B195:H221">
    <sortCondition ref="B195:B221"/>
  </sortState>
  <mergeCells count="7">
    <mergeCell ref="A193:G193"/>
    <mergeCell ref="A161:G161"/>
    <mergeCell ref="A1:G1"/>
    <mergeCell ref="A33:G33"/>
    <mergeCell ref="A65:G65"/>
    <mergeCell ref="A97:G97"/>
    <mergeCell ref="A129:H129"/>
  </mergeCells>
  <hyperlinks>
    <hyperlink ref="B3" r:id="rId1" display="https://bowling.lexerbowling.com/bowlingdemeyrin/ligueinternationale2023-2024-27/pl030.htm" xr:uid="{8E2434CE-8294-4A16-9C43-781EC27E5BF1}"/>
    <hyperlink ref="B4" r:id="rId2" display="https://bowling.lexerbowling.com/bowlingdemeyrin/ligueinternationale2023-2024-27/pl06F.htm" xr:uid="{8F6FBA0E-E392-4264-B7F1-C5F128693195}"/>
    <hyperlink ref="B5" r:id="rId3" display="https://bowling.lexerbowling.com/bowlingdemeyrin/ligueinternationale2023-2024-27/pl05D.htm" xr:uid="{A8C02667-38F0-4C71-BDA3-8F78E41B0650}"/>
    <hyperlink ref="B6" r:id="rId4" display="https://bowling.lexerbowling.com/bowlingdemeyrin/ligueinternationale2023-2024-27/pl048.htm" xr:uid="{E89B1B66-DDBC-4A88-A48E-C87FE718A9A6}"/>
    <hyperlink ref="B7" r:id="rId5" display="https://bowling.lexerbowling.com/bowlingdemeyrin/ligueinternationale2023-2024-27/pl054.htm" xr:uid="{9E816A02-517D-4874-8B22-7E56E426BDFC}"/>
    <hyperlink ref="B8" r:id="rId6" display="https://bowling.lexerbowling.com/bowlingdemeyrin/ligueinternationale2023-2024-27/pl062.htm" xr:uid="{E4B94951-32EA-4E05-8CF5-44D10CD3FCB9}"/>
    <hyperlink ref="B9" r:id="rId7" display="https://bowling.lexerbowling.com/bowlingdemeyrin/ligueinternationale2023-2024-27/pl03A.htm" xr:uid="{C2D278F2-8095-4A51-AA9F-E2C858D9602F}"/>
    <hyperlink ref="B10" r:id="rId8" display="https://bowling.lexerbowling.com/bowlingdemeyrin/ligueinternationale2023-2024-27/pl07A.htm" xr:uid="{1B6920F0-771B-4A05-A432-DDC4993F8CB9}"/>
    <hyperlink ref="B11" r:id="rId9" display="https://bowling.lexerbowling.com/bowlingdemeyrin/ligueinternationale2023-2024-27/pl007.htm" xr:uid="{C69D118A-65F2-4879-BAD8-97DC3D172E3B}"/>
    <hyperlink ref="B12" r:id="rId10" display="https://bowling.lexerbowling.com/bowlingdemeyrin/ligueinternationale2023-2024-27/pl049.htm" xr:uid="{2A1ADC44-7E2E-48E3-B8B7-F8036989617A}"/>
    <hyperlink ref="B13" r:id="rId11" display="https://bowling.lexerbowling.com/bowlingdemeyrin/ligueinternationale2023-2024-27/pl01E.htm" xr:uid="{8B03EF98-98F0-4C04-ABEC-ECBCE9E46F3D}"/>
    <hyperlink ref="B14" r:id="rId12" display="https://bowling.lexerbowling.com/bowlingdemeyrin/ligueinternationale2023-2024-27/pl071.htm" xr:uid="{988173A8-3E29-4961-8346-EA8BC01C5110}"/>
    <hyperlink ref="B15" r:id="rId13" display="https://bowling.lexerbowling.com/bowlingdemeyrin/ligueinternationale2023-2024-27/pl061.htm" xr:uid="{1617054B-C14B-4586-86BA-E09C03D43568}"/>
    <hyperlink ref="B16" r:id="rId14" display="https://bowling.lexerbowling.com/bowlingdemeyrin/ligueinternationale2023-2024-27/pl07C.htm" xr:uid="{31D835F1-9E51-4461-8080-AAF4DB090404}"/>
    <hyperlink ref="B17" r:id="rId15" display="https://bowling.lexerbowling.com/bowlingdemeyrin/ligueinternationale2023-2024-27/pl028.htm" xr:uid="{EAC9897F-5745-4328-886D-8C1A25C1A8FA}"/>
    <hyperlink ref="B18" r:id="rId16" display="https://bowling.lexerbowling.com/bowlingdemeyrin/ligueinternationale2023-2024-27/pl018.htm" xr:uid="{C82BB83E-6996-4189-9BD2-8244F261F4BA}"/>
    <hyperlink ref="B19" r:id="rId17" display="https://bowling.lexerbowling.com/bowlingdemeyrin/ligueinternationale2023-2024-27/pl03E.htm" xr:uid="{1D801A5A-A850-4BD4-989E-0CEC1C14DA8E}"/>
    <hyperlink ref="B20" r:id="rId18" display="https://bowling.lexerbowling.com/bowlingdemeyrin/ligueinternationale2023-2024-27/pl074.htm" xr:uid="{B4469521-C3C3-4F32-B684-F76375D66882}"/>
    <hyperlink ref="B21" r:id="rId19" display="https://bowling.lexerbowling.com/bowlingdemeyrin/ligueinternationale2023-2024-27/pl069.htm" xr:uid="{4862DFCE-413A-494E-BD4F-2C242F3AA094}"/>
    <hyperlink ref="B22" r:id="rId20" display="https://bowling.lexerbowling.com/bowlingdemeyrin/ligueinternationale2023-2024-27/pl02C.htm" xr:uid="{72D0A374-F3C0-44E8-A06A-43EC9D8FC5B7}"/>
    <hyperlink ref="B23" r:id="rId21" display="https://bowling.lexerbowling.com/bowlingdemeyrin/ligueinternationale2023-2024-27/pl070.htm" xr:uid="{24A1FAF9-2DDF-48C0-841C-54BD9DA4DB4E}"/>
    <hyperlink ref="B24" r:id="rId22" display="https://bowling.lexerbowling.com/bowlingdemeyrin/ligueinternationale2023-2024-27/pl011.htm" xr:uid="{1191A69A-32FE-4221-A01B-347178538C47}"/>
    <hyperlink ref="B25" r:id="rId23" display="https://bowling.lexerbowling.com/bowlingdemeyrin/ligueinternationale2023-2024-27/pl072.htm" xr:uid="{97EF9E83-F7D0-4B85-BC32-32875DBD3EC7}"/>
    <hyperlink ref="B26" r:id="rId24" display="https://bowling.lexerbowling.com/bowlingdemeyrin/ligueinternationale2023-2024-27/pl08D.htm" xr:uid="{53A4F7F8-8998-4995-B1FC-0B5EC98BA4CB}"/>
    <hyperlink ref="B27" r:id="rId25" display="https://bowling.lexerbowling.com/bowlingdemeyrin/ligueinternationale2023-2024-27/pl063.htm" xr:uid="{491BC416-8266-4B9A-999D-4754526B3418}"/>
    <hyperlink ref="B28" r:id="rId26" display="https://bowling.lexerbowling.com/bowlingdemeyrin/ligueinternationale2023-2024-27/pl00B.htm" xr:uid="{869E9F26-6048-42DC-9780-A7601ACD0606}"/>
    <hyperlink ref="B29" r:id="rId27" display="https://bowling.lexerbowling.com/bowlingdemeyrin/ligueinternationale2023-2024-27/pl03F.htm" xr:uid="{497E2125-79BE-487E-A6CD-451563E355CC}"/>
    <hyperlink ref="B35" r:id="rId28" display="https://bowling.lexerbowling.com/bowlingdemeyrin/ligueinternationale2023-2024-27/pl02C.htm" xr:uid="{E1320000-1039-4675-9088-F937CE3A0F15}"/>
    <hyperlink ref="B36" r:id="rId29" display="https://bowling.lexerbowling.com/bowlingdemeyrin/ligueinternationale2023-2024-27/pl03E.htm" xr:uid="{9A471E92-F971-49B6-84A6-D1F32F2FB09B}"/>
    <hyperlink ref="B37" r:id="rId30" display="https://bowling.lexerbowling.com/bowlingdemeyrin/ligueinternationale2023-2024-27/pl06F.htm" xr:uid="{094250AD-44F4-474A-B2C1-EEDC33DBCF6D}"/>
    <hyperlink ref="B38" r:id="rId31" display="https://bowling.lexerbowling.com/bowlingdemeyrin/ligueinternationale2023-2024-27/pl018.htm" xr:uid="{C7F6DF06-A6A5-4F68-BDBE-83AC32A0214B}"/>
    <hyperlink ref="B39" r:id="rId32" display="https://bowling.lexerbowling.com/bowlingdemeyrin/ligueinternationale2023-2024-27/pl054.htm" xr:uid="{5138F32D-8483-45A4-9085-CD0B75CBDCC2}"/>
    <hyperlink ref="B40" r:id="rId33" display="https://bowling.lexerbowling.com/bowlingdemeyrin/ligueinternationale2023-2024-27/pl069.htm" xr:uid="{4D10E732-4C30-4867-9416-9C98ED7130B7}"/>
    <hyperlink ref="B41" r:id="rId34" display="https://bowling.lexerbowling.com/bowlingdemeyrin/ligueinternationale2023-2024-27/pl048.htm" xr:uid="{1DDC3140-70CE-4BC6-AD57-DBC4FDF4F9FA}"/>
    <hyperlink ref="B42" r:id="rId35" display="https://bowling.lexerbowling.com/bowlingdemeyrin/ligueinternationale2023-2024-27/pl03A.htm" xr:uid="{CBA1905A-0627-4275-BEA4-94DB6D06F504}"/>
    <hyperlink ref="B43" r:id="rId36" display="https://bowling.lexerbowling.com/bowlingdemeyrin/ligueinternationale2023-2024-27/pl030.htm" xr:uid="{A7D6DAEE-F636-4C8F-B8A9-824A5294BC27}"/>
    <hyperlink ref="B44" r:id="rId37" display="https://bowling.lexerbowling.com/bowlingdemeyrin/ligueinternationale2023-2024-27/pl047.htm" xr:uid="{195E3CC7-BB99-4F9C-8E54-C7EFA42BDFE7}"/>
    <hyperlink ref="B45" r:id="rId38" display="https://bowling.lexerbowling.com/bowlingdemeyrin/ligueinternationale2023-2024-27/pl02E.htm" xr:uid="{98B4FE16-9A88-47AA-8B31-2F308CDAE376}"/>
    <hyperlink ref="B46" r:id="rId39" display="https://bowling.lexerbowling.com/bowlingdemeyrin/ligueinternationale2023-2024-27/pl049.htm" xr:uid="{2DCFB581-BB12-4744-BCFF-42CCC8D2B053}"/>
    <hyperlink ref="B47" r:id="rId40" display="https://bowling.lexerbowling.com/bowlingdemeyrin/ligueinternationale2023-2024-27/pl01E.htm" xr:uid="{1BC5D58D-8C7F-443B-8086-6DA3FF63C66D}"/>
    <hyperlink ref="B48" r:id="rId41" display="https://bowling.lexerbowling.com/bowlingdemeyrin/ligueinternationale2023-2024-27/pl071.htm" xr:uid="{A281AF62-5E12-482E-B0E7-DA01EC02106F}"/>
    <hyperlink ref="B49" r:id="rId42" display="https://bowling.lexerbowling.com/bowlingdemeyrin/ligueinternationale2023-2024-27/pl024.htm" xr:uid="{AA9835A6-7FB0-41BA-9910-56EB3E8D2F5E}"/>
    <hyperlink ref="B50" r:id="rId43" display="https://bowling.lexerbowling.com/bowlingdemeyrin/ligueinternationale2023-2024-27/pl07C.htm" xr:uid="{5EB3583F-8C8C-4C1A-BC4B-4FADCB2E9C1E}"/>
    <hyperlink ref="B51" r:id="rId44" display="https://bowling.lexerbowling.com/bowlingdemeyrin/ligueinternationale2023-2024-27/pl012.htm" xr:uid="{BD5EDB14-9935-4FE8-858A-CB6BC2691F31}"/>
    <hyperlink ref="B52" r:id="rId45" display="https://bowling.lexerbowling.com/bowlingdemeyrin/ligueinternationale2023-2024-27/pl074.htm" xr:uid="{E5CD353D-666C-4BFF-9F95-626DDCFC305A}"/>
    <hyperlink ref="B53" r:id="rId46" display="https://bowling.lexerbowling.com/bowlingdemeyrin/ligueinternationale2023-2024-27/pl07A.htm" xr:uid="{AD885F0B-9FA2-488B-A305-C562BB5A28CE}"/>
    <hyperlink ref="B54" r:id="rId47" display="https://bowling.lexerbowling.com/bowlingdemeyrin/ligueinternationale2023-2024-27/pl06E.htm" xr:uid="{0E572CC4-8942-4BAC-A8D2-66591D22404A}"/>
    <hyperlink ref="B55" r:id="rId48" display="https://bowling.lexerbowling.com/bowlingdemeyrin/ligueinternationale2023-2024-27/pl009.htm" xr:uid="{DF6E39C3-28EF-4A38-87CC-CB5DE94E4ABF}"/>
    <hyperlink ref="B56" r:id="rId49" display="https://bowling.lexerbowling.com/bowlingdemeyrin/ligueinternationale2023-2024-27/pl094.htm" xr:uid="{75EB7883-970B-4349-B5D3-6AA010F12EAA}"/>
    <hyperlink ref="B57" r:id="rId50" display="https://bowling.lexerbowling.com/bowlingdemeyrin/ligueinternationale2023-2024-27/pl072.htm" xr:uid="{16077B32-BC13-42A8-A556-8AABCF05DF44}"/>
    <hyperlink ref="B58" r:id="rId51" display="https://bowling.lexerbowling.com/bowlingdemeyrin/ligueinternationale2023-2024-27/pl04F.htm" xr:uid="{BCD45CCD-AADB-479F-80EC-00641C3E228B}"/>
    <hyperlink ref="B59" r:id="rId52" display="https://bowling.lexerbowling.com/bowlingdemeyrin/ligueinternationale2023-2024-27/pl01A.htm" xr:uid="{48051B37-60B9-479B-AC25-CE2523B828AA}"/>
    <hyperlink ref="B60" r:id="rId53" display="https://bowling.lexerbowling.com/bowlingdemeyrin/ligueinternationale2023-2024-27/pl063.htm" xr:uid="{51F46EDB-4858-454F-95C7-69390AD4E5F1}"/>
    <hyperlink ref="B61" r:id="rId54" display="https://bowling.lexerbowling.com/bowlingdemeyrin/ligueinternationale2023-2024-27/pl039.htm" xr:uid="{6E4F1E85-43A4-47D4-AF33-C8F4757E25D0}"/>
    <hyperlink ref="B81" r:id="rId55" display="https://bowling.lexerbowling.com/bowlingdemeyrin/ligueinternationale2023-2024-27/pl031.htm" xr:uid="{C11EF9DD-A988-4290-9FD7-5A5021CD7187}"/>
    <hyperlink ref="B84" r:id="rId56" display="https://bowling.lexerbowling.com/bowlingdemeyrin/ligueinternationale2023-2024-27/pl048.htm" xr:uid="{4114B6B9-F1C6-418C-B6C7-03A7D283E447}"/>
    <hyperlink ref="B69" r:id="rId57" display="https://bowling.lexerbowling.com/bowlingdemeyrin/ligueinternationale2023-2024-27/pl07C.htm" xr:uid="{5BD538F9-9275-4352-BFD8-B24A47C3FC59}"/>
    <hyperlink ref="B79" r:id="rId58" display="https://bowling.lexerbowling.com/bowlingdemeyrin/ligueinternationale2023-2024-27/pl02C.htm" xr:uid="{1F169554-3C91-4C67-8E82-37CE17193D6F}"/>
    <hyperlink ref="B93" r:id="rId59" display="https://bowling.lexerbowling.com/bowlingdemeyrin/ligueinternationale2023-2024-27/pl069.htm" xr:uid="{F629279C-88DF-4467-B12B-B086D2BDF92F}"/>
    <hyperlink ref="B90" r:id="rId60" display="https://bowling.lexerbowling.com/bowlingdemeyrin/ligueinternationale2023-2024-27/pl071.htm" xr:uid="{7CDABE2E-039B-4FCD-9968-F4B3BB6431D1}"/>
    <hyperlink ref="B78" r:id="rId61" display="https://bowling.lexerbowling.com/bowlingdemeyrin/ligueinternationale2023-2024-27/pl077.htm" xr:uid="{1767C7D9-D6B3-4B55-B8FE-C21B43E56A92}"/>
    <hyperlink ref="B68" r:id="rId62" display="https://bowling.lexerbowling.com/bowlingdemeyrin/ligueinternationale2023-2024-27/pl012.htm" xr:uid="{65F4C02C-1201-45BB-91B2-4A7D6205A3B8}"/>
    <hyperlink ref="B73" r:id="rId63" display="https://bowling.lexerbowling.com/bowlingdemeyrin/ligueinternationale2023-2024-27/pl074.htm" xr:uid="{990F27EC-94F2-4F41-B33A-68CA1239E0DC}"/>
    <hyperlink ref="B75" r:id="rId64" display="https://bowling.lexerbowling.com/bowlingdemeyrin/ligueinternationale2023-2024-27/pl024.htm" xr:uid="{2C611B8B-9F57-47A2-992C-3A3BB243F215}"/>
    <hyperlink ref="B91" r:id="rId65" display="https://bowling.lexerbowling.com/bowlingdemeyrin/ligueinternationale2023-2024-27/pl05D.htm" xr:uid="{5B431D30-2CE3-4428-8509-02B80765F7A6}"/>
    <hyperlink ref="B70" r:id="rId66" display="https://bowling.lexerbowling.com/bowlingdemeyrin/ligueinternationale2023-2024-27/pl018.htm" xr:uid="{FD0DC4D9-A7DE-4CCB-95E8-96C50579A576}"/>
    <hyperlink ref="B87" r:id="rId67" display="https://bowling.lexerbowling.com/bowlingdemeyrin/ligueinternationale2023-2024-27/pl007.htm" xr:uid="{883A90F1-7AB3-4705-9951-910DD9536DD6}"/>
    <hyperlink ref="B72" r:id="rId68" display="https://bowling.lexerbowling.com/bowlingdemeyrin/ligueinternationale2023-2024-27/pl01E.htm" xr:uid="{40BBE574-AC39-4647-BAA8-0DE5E3653724}"/>
    <hyperlink ref="B77" r:id="rId69" display="https://bowling.lexerbowling.com/bowlingdemeyrin/ligueinternationale2023-2024-27/pl028.htm" xr:uid="{73E3E457-765A-4E16-82C8-FB114425F88E}"/>
    <hyperlink ref="B85" r:id="rId70" display="https://bowling.lexerbowling.com/bowlingdemeyrin/ligueinternationale2023-2024-27/pl049.htm" xr:uid="{FCD1B3B4-A077-4AC8-B8A6-E8AD5390B7A2}"/>
    <hyperlink ref="B71" r:id="rId71" display="https://bowling.lexerbowling.com/bowlingdemeyrin/ligueinternationale2023-2024-27/pl091.htm" xr:uid="{DCC0BFAD-6E68-48DF-8D02-CEC192A39662}"/>
    <hyperlink ref="B82" r:id="rId72" display="https://bowling.lexerbowling.com/bowlingdemeyrin/ligueinternationale2023-2024-27/pl03B.htm" xr:uid="{8B070D54-1E32-4A76-910C-CC9DF38D3E36}"/>
    <hyperlink ref="B88" r:id="rId73" display="https://bowling.lexerbowling.com/bowlingdemeyrin/ligueinternationale2023-2024-27/pl009.htm" xr:uid="{71F68EC2-9872-427F-86AE-D2083EC2AC9F}"/>
    <hyperlink ref="B76" r:id="rId74" display="https://bowling.lexerbowling.com/bowlingdemeyrin/ligueinternationale2023-2024-27/pl06F.htm" xr:uid="{E0D673DB-6994-4ACB-B69F-D85EB2CAD9C7}"/>
    <hyperlink ref="B92" r:id="rId75" display="https://bowling.lexerbowling.com/bowlingdemeyrin/ligueinternationale2023-2024-27/pl061.htm" xr:uid="{DDCDDB98-977B-45C9-A916-4844CFFD7E37}"/>
    <hyperlink ref="B80" r:id="rId76" display="https://bowling.lexerbowling.com/bowlingdemeyrin/ligueinternationale2023-2024-27/pl02E.htm" xr:uid="{22B5F7F5-6C82-43D6-B2C6-B6040C90DC93}"/>
    <hyperlink ref="B86" r:id="rId77" display="https://bowling.lexerbowling.com/bowlingdemeyrin/ligueinternationale2023-2024-27/pl095.htm" xr:uid="{5FC9FC4D-784E-471E-BC83-DEB46E0AB072}"/>
    <hyperlink ref="B74" r:id="rId78" display="https://bowling.lexerbowling.com/bowlingdemeyrin/ligueinternationale2023-2024-27/pl022.htm" xr:uid="{F6C4E6F7-2D6A-4F52-99CC-76BEC410F083}"/>
    <hyperlink ref="B89" r:id="rId79" display="https://bowling.lexerbowling.com/bowlingdemeyrin/ligueinternationale2023-2024-27/pl04F.htm" xr:uid="{CB9F1169-D2DD-4099-811E-D6E942123B9E}"/>
    <hyperlink ref="B67" r:id="rId80" display="https://bowling.lexerbowling.com/bowlingdemeyrin/ligueinternationale2023-2024-27/pl00B.htm" xr:uid="{39E21841-2CA9-42A0-BC7F-6B8EF98E73E5}"/>
    <hyperlink ref="B83" r:id="rId81" display="https://bowling.lexerbowling.com/bowlingdemeyrin/ligueinternationale2023-2024-27/pl03F.htm" xr:uid="{172459B4-2E8D-418A-99D2-54171717E1FA}"/>
    <hyperlink ref="B110" r:id="rId82" display="https://bowling.lexerbowling.com/bowlingdemeyrin/ligueinternationale2023-2024-27/pl02C.htm" xr:uid="{DC514F17-174F-4FED-8901-A5D16E715E31}"/>
    <hyperlink ref="B113" r:id="rId83" display="https://bowling.lexerbowling.com/bowlingdemeyrin/ligueinternationale2023-2024-27/pl030.htm" xr:uid="{E4465927-5A25-444A-A7DB-93978539BC71}"/>
    <hyperlink ref="B108" r:id="rId84" display="https://bowling.lexerbowling.com/bowlingdemeyrin/ligueinternationale2023-2024-27/pl06F.htm" xr:uid="{D5FD2C8F-045E-4D74-90D6-87B37ED12314}"/>
    <hyperlink ref="B101" r:id="rId85" display="https://bowling.lexerbowling.com/bowlingdemeyrin/ligueinternationale2023-2024-27/pl012.htm" xr:uid="{2966FFAE-F7C3-46C5-976C-CDAF4A89317D}"/>
    <hyperlink ref="B115" r:id="rId86" display="https://bowling.lexerbowling.com/bowlingdemeyrin/ligueinternationale2023-2024-27/pl03A.htm" xr:uid="{DDADEABC-907C-4FEF-A466-E937E8582719}"/>
    <hyperlink ref="B100" r:id="rId87" display="https://bowling.lexerbowling.com/bowlingdemeyrin/ligueinternationale2023-2024-27/pl011.htm" xr:uid="{CD7BEEF3-5FD2-4FBA-99A2-65A93DA36608}"/>
    <hyperlink ref="B117" r:id="rId88" display="https://bowling.lexerbowling.com/bowlingdemeyrin/ligueinternationale2023-2024-27/pl048.htm" xr:uid="{0AA61422-4849-46F0-8318-400DEB4E4AAB}"/>
    <hyperlink ref="B114" r:id="rId89" display="https://bowling.lexerbowling.com/bowlingdemeyrin/ligueinternationale2023-2024-27/pl031.htm" xr:uid="{CA75E3AF-81BF-459E-B599-C0AA6BE000E6}"/>
    <hyperlink ref="B125" r:id="rId90" display="https://bowling.lexerbowling.com/bowlingdemeyrin/ligueinternationale2023-2024-27/pl069.htm" xr:uid="{C69EEB77-DCB5-4465-AE54-B4C0D480E953}"/>
    <hyperlink ref="B109" r:id="rId91" display="https://bowling.lexerbowling.com/bowlingdemeyrin/ligueinternationale2023-2024-27/pl028.htm" xr:uid="{46A56D54-6A14-4529-89DE-170C570CF2C8}"/>
    <hyperlink ref="B103" r:id="rId92" display="https://bowling.lexerbowling.com/bowlingdemeyrin/ligueinternationale2023-2024-27/pl018.htm" xr:uid="{D4709D5C-4F33-4681-A67F-8E0BE56130F0}"/>
    <hyperlink ref="B106" r:id="rId93" display="https://bowling.lexerbowling.com/bowlingdemeyrin/ligueinternationale2023-2024-27/pl01E.htm" xr:uid="{A4019581-A950-4EC2-BBF0-AFE6E49194BE}"/>
    <hyperlink ref="B116" r:id="rId94" display="https://bowling.lexerbowling.com/bowlingdemeyrin/ligueinternationale2023-2024-27/pl047.htm" xr:uid="{4416BAB1-F1FA-425D-8EF9-BBC2E4D2C1E3}"/>
    <hyperlink ref="B99" r:id="rId95" display="https://bowling.lexerbowling.com/bowlingdemeyrin/ligueinternationale2023-2024-27/pl07A.htm" xr:uid="{3A6CC3AA-B2AD-49A1-94CE-25C3E649F67E}"/>
    <hyperlink ref="B105" r:id="rId96" display="https://bowling.lexerbowling.com/bowlingdemeyrin/ligueinternationale2023-2024-27/pl095.htm" xr:uid="{C578DFDB-CF67-42DF-A497-470518D79185}"/>
    <hyperlink ref="B102" r:id="rId97" display="https://bowling.lexerbowling.com/bowlingdemeyrin/ligueinternationale2023-2024-27/pl07C.htm" xr:uid="{FEE72145-FB61-41ED-B367-CA47CBEBDB7C}"/>
    <hyperlink ref="B107" r:id="rId98" display="https://bowling.lexerbowling.com/bowlingdemeyrin/ligueinternationale2023-2024-27/pl022.htm" xr:uid="{DB0B2002-BF02-48A0-930A-4D3159477D0B}"/>
    <hyperlink ref="B112" r:id="rId99" display="https://bowling.lexerbowling.com/bowlingdemeyrin/ligueinternationale2023-2024-27/pl02E.htm" xr:uid="{B999BB10-6DE4-4213-A905-0D8BD6DBA90E}"/>
    <hyperlink ref="B111" r:id="rId100" display="https://bowling.lexerbowling.com/bowlingdemeyrin/ligueinternationale2023-2024-27/pl06E.htm" xr:uid="{7D61A08F-C185-4057-BA38-BB84DDE2DF13}"/>
    <hyperlink ref="B122" r:id="rId101" display="https://bowling.lexerbowling.com/bowlingdemeyrin/ligueinternationale2023-2024-27/pl071.htm" xr:uid="{686763CC-D2B2-43A4-B9DA-9E4D4479AA33}"/>
    <hyperlink ref="B123" r:id="rId102" display="https://bowling.lexerbowling.com/bowlingdemeyrin/ligueinternationale2023-2024-27/pl05D.htm" xr:uid="{76C5DE6D-63F0-443D-9668-9EBE5B88E0DB}"/>
    <hyperlink ref="B120" r:id="rId103" display="https://bowling.lexerbowling.com/bowlingdemeyrin/ligueinternationale2023-2024-27/pl094.htm" xr:uid="{81591F39-F008-4ED7-9878-F4B0F8ADD66C}"/>
    <hyperlink ref="B119" r:id="rId104" display="https://bowling.lexerbowling.com/bowlingdemeyrin/ligueinternationale2023-2024-27/pl009.htm" xr:uid="{7393C3C8-898D-412C-9DAB-AC2AECC2653B}"/>
    <hyperlink ref="B121" r:id="rId105" display="https://bowling.lexerbowling.com/bowlingdemeyrin/ligueinternationale2023-2024-27/pl04F.htm" xr:uid="{39719B01-A485-4F39-A05D-37A2AD74FA2C}"/>
    <hyperlink ref="B104" r:id="rId106" display="https://bowling.lexerbowling.com/bowlingdemeyrin/ligueinternationale2023-2024-27/pl01A.htm" xr:uid="{1A1B3E58-A5E8-4DFE-AE5D-42C2A36F1398}"/>
    <hyperlink ref="B118" r:id="rId107" display="https://bowling.lexerbowling.com/bowlingdemeyrin/ligueinternationale2023-2024-27/pl08F.htm" xr:uid="{9EB48740-A495-42F4-9EEA-D68E339759E3}"/>
    <hyperlink ref="B124" r:id="rId108" display="https://bowling.lexerbowling.com/bowlingdemeyrin/ligueinternationale2023-2024-27/pl063.htm" xr:uid="{07789521-58FC-4DA0-8C60-723475E070CC}"/>
    <hyperlink ref="B150" r:id="rId109" display="https://bowling.lexerbowling.com/bowlingdemeyrin/ligueinternationale2023-2024-27/pl047.htm" xr:uid="{A9C41FE9-2B33-4F30-8287-79E105D911DE}"/>
    <hyperlink ref="B136" r:id="rId110" display="https://bowling.lexerbowling.com/bowlingdemeyrin/ligueinternationale2023-2024-27/pl090.htm" xr:uid="{A21E5FE9-4543-4324-9FD6-8F1740D71F37}"/>
    <hyperlink ref="B134" r:id="rId111" display="https://bowling.lexerbowling.com/bowlingdemeyrin/ligueinternationale2023-2024-27/pl012.htm" xr:uid="{2111BD91-A723-4E0F-AFB4-AFE18F7A063A}"/>
    <hyperlink ref="B132" r:id="rId112" display="https://bowling.lexerbowling.com/bowlingdemeyrin/ligueinternationale2023-2024-27/pl07A.htm" xr:uid="{F2583974-3240-491B-973C-DAE31FB0265B}"/>
    <hyperlink ref="B146" r:id="rId113" display="https://bowling.lexerbowling.com/bowlingdemeyrin/ligueinternationale2023-2024-27/pl02E.htm" xr:uid="{A05545BE-410C-4F17-8EDA-9661892B34DC}"/>
    <hyperlink ref="B139" r:id="rId114" display="https://bowling.lexerbowling.com/bowlingdemeyrin/ligueinternationale2023-2024-27/pl01E.htm" xr:uid="{C76722BD-FED3-4B72-8B45-BF56E5175289}"/>
    <hyperlink ref="B157" r:id="rId115" display="https://bowling.lexerbowling.com/bowlingdemeyrin/ligueinternationale2023-2024-27/pl069.htm" xr:uid="{2E305E49-3011-40D5-AA1E-54026CD5050B}"/>
    <hyperlink ref="B143" r:id="rId116" display="https://bowling.lexerbowling.com/bowlingdemeyrin/ligueinternationale2023-2024-27/pl06F.htm" xr:uid="{F7D91B91-A9F8-4B7F-A674-8ABD3408BD7B}"/>
    <hyperlink ref="B144" r:id="rId117" display="https://bowling.lexerbowling.com/bowlingdemeyrin/ligueinternationale2023-2024-27/pl02C.htm" xr:uid="{2F04C4D9-09A7-4CB5-94F4-6F9D2C73C985}"/>
    <hyperlink ref="B151" r:id="rId118" display="https://bowling.lexerbowling.com/bowlingdemeyrin/ligueinternationale2023-2024-27/pl049.htm" xr:uid="{5C967271-302A-479A-AC82-760CCC56CA2A}"/>
    <hyperlink ref="B138" r:id="rId119" display="https://bowling.lexerbowling.com/bowlingdemeyrin/ligueinternationale2023-2024-27/pl018.htm" xr:uid="{4DC3853A-39BE-4B64-8350-105D85F0FBDA}"/>
    <hyperlink ref="B137" r:id="rId120" display="https://bowling.lexerbowling.com/bowlingdemeyrin/ligueinternationale2023-2024-27/pl07C.htm" xr:uid="{4C616EEC-62DA-43BC-8670-1048BFE33417}"/>
    <hyperlink ref="B140" r:id="rId121" display="https://bowling.lexerbowling.com/bowlingdemeyrin/ligueinternationale2023-2024-27/pl074.htm" xr:uid="{84484692-BAC2-4ADF-8F9E-E68D25F68C9B}"/>
    <hyperlink ref="B148" r:id="rId122" display="https://bowling.lexerbowling.com/bowlingdemeyrin/ligueinternationale2023-2024-27/pl03A.htm" xr:uid="{128AA6E9-5555-4F97-8DC6-571D9FC12EE0}"/>
    <hyperlink ref="B147" r:id="rId123" display="https://bowling.lexerbowling.com/bowlingdemeyrin/ligueinternationale2023-2024-27/pl030.htm" xr:uid="{96F21CA2-C954-4472-838C-675E729453B5}"/>
    <hyperlink ref="B135" r:id="rId124" display="https://bowling.lexerbowling.com/bowlingdemeyrin/ligueinternationale2023-2024-27/pl070.htm" xr:uid="{CB1CA4FB-7F3F-4EBE-AF45-DB035C38E399}"/>
    <hyperlink ref="B141" r:id="rId125" display="https://bowling.lexerbowling.com/bowlingdemeyrin/ligueinternationale2023-2024-27/pl021.htm" xr:uid="{BE02F1D6-9E57-4FB4-A4EC-F38810C92E40}"/>
    <hyperlink ref="B155" r:id="rId126" display="https://bowling.lexerbowling.com/bowlingdemeyrin/ligueinternationale2023-2024-27/pl05D.htm" xr:uid="{5FB659AB-7384-42AA-A6F3-1DA4B610B988}"/>
    <hyperlink ref="B133" r:id="rId127" display="https://bowling.lexerbowling.com/bowlingdemeyrin/ligueinternationale2023-2024-27/pl011.htm" xr:uid="{451DD35A-080B-4A08-81F8-DFD83965BCA3}"/>
    <hyperlink ref="B156" r:id="rId128" display="https://bowling.lexerbowling.com/bowlingdemeyrin/ligueinternationale2023-2024-27/pl072.htm" xr:uid="{34C6B920-1CCE-4CDF-91D4-18626B6BA146}"/>
    <hyperlink ref="B153" r:id="rId129" display="https://bowling.lexerbowling.com/bowlingdemeyrin/ligueinternationale2023-2024-27/pl054.htm" xr:uid="{64C31D0C-9465-4459-8063-DA30B35E135F}"/>
    <hyperlink ref="B142" r:id="rId130" display="https://bowling.lexerbowling.com/bowlingdemeyrin/ligueinternationale2023-2024-27/pl022.htm" xr:uid="{AE922618-CD07-41E5-89F0-EF7AD486D273}"/>
    <hyperlink ref="B145" r:id="rId131" display="https://bowling.lexerbowling.com/bowlingdemeyrin/ligueinternationale2023-2024-27/pl06E.htm" xr:uid="{A974E1A2-5418-4F0A-8646-7A8388F5D729}"/>
    <hyperlink ref="B154" r:id="rId132" display="https://bowling.lexerbowling.com/bowlingdemeyrin/ligueinternationale2023-2024-27/pl071.htm" xr:uid="{64001EC8-B78A-4B92-BD01-187F4DFAF9E1}"/>
    <hyperlink ref="B152" r:id="rId133" display="https://bowling.lexerbowling.com/bowlingdemeyrin/ligueinternationale2023-2024-27/pl04F.htm" xr:uid="{B576DDEC-8C41-4E6D-9914-276D0D57853C}"/>
    <hyperlink ref="B131" r:id="rId134" display="https://bowling.lexerbowling.com/bowlingdemeyrin/ligueinternationale2023-2024-27/pl00B.htm" xr:uid="{86FCDEC1-B465-443C-B4AE-798A5CB3485C}"/>
    <hyperlink ref="B149" r:id="rId135" display="https://bowling.lexerbowling.com/bowlingdemeyrin/ligueinternationale2023-2024-27/pl03F.htm" xr:uid="{9B2D1C65-AEC7-47C7-87A7-F382EE9D01F6}"/>
    <hyperlink ref="B176" r:id="rId136" display="https://bowling.lexerbowling.com/bowlingdemeyrin/ligueinternationale2023-2024-27/pl02C.htm" xr:uid="{8043E0BB-3919-408C-A05D-870CC8CA2F11}"/>
    <hyperlink ref="B178" r:id="rId137" display="https://bowling.lexerbowling.com/bowlingdemeyrin/ligueinternationale2023-2024-27/pl030.htm" xr:uid="{1D324E89-AFE0-492C-8D1B-125DA302B957}"/>
    <hyperlink ref="B169" r:id="rId138" display="https://bowling.lexerbowling.com/bowlingdemeyrin/ligueinternationale2023-2024-27/pl018.htm" xr:uid="{D16E0E98-4CC4-4EE5-85C7-2EF5C37885DE}"/>
    <hyperlink ref="B163" r:id="rId139" display="https://bowling.lexerbowling.com/bowlingdemeyrin/ligueinternationale2023-2024-27/pl07A.htm" xr:uid="{78AD9F6A-7EB0-4EEC-AF83-A2DD3C7EDC31}"/>
    <hyperlink ref="B186" r:id="rId140" display="https://bowling.lexerbowling.com/bowlingdemeyrin/ligueinternationale2023-2024-27/pl071.htm" xr:uid="{597EAD97-AD5F-4E36-921D-9CFB4BB6C95D}"/>
    <hyperlink ref="B175" r:id="rId141" display="https://bowling.lexerbowling.com/bowlingdemeyrin/ligueinternationale2023-2024-27/pl077.htm" xr:uid="{212B9CD0-1069-4EAA-951F-222B0E9D586B}"/>
    <hyperlink ref="B165" r:id="rId142" display="https://bowling.lexerbowling.com/bowlingdemeyrin/ligueinternationale2023-2024-27/pl012.htm" xr:uid="{008C8606-03C8-43BC-83A5-092D61A128DE}"/>
    <hyperlink ref="B180" r:id="rId143" display="https://bowling.lexerbowling.com/bowlingdemeyrin/ligueinternationale2023-2024-27/pl03A.htm" xr:uid="{C6CBA3C3-C0E8-433C-A36F-A32B58AC6C63}"/>
    <hyperlink ref="B171" r:id="rId144" display="https://bowling.lexerbowling.com/bowlingdemeyrin/ligueinternationale2023-2024-27/pl01E.htm" xr:uid="{E47119E6-F771-49DC-9A13-E2F552A770DB}"/>
    <hyperlink ref="B172" r:id="rId145" display="https://bowling.lexerbowling.com/bowlingdemeyrin/ligueinternationale2023-2024-27/pl024.htm" xr:uid="{958F52A6-FCF0-4CC1-84EC-2F57C2304AA7}"/>
    <hyperlink ref="B164" r:id="rId146" display="https://bowling.lexerbowling.com/bowlingdemeyrin/ligueinternationale2023-2024-27/pl011.htm" xr:uid="{E457389A-FB36-408F-990E-226F631CCB78}"/>
    <hyperlink ref="B177" r:id="rId147" display="https://bowling.lexerbowling.com/bowlingdemeyrin/ligueinternationale2023-2024-27/pl02E.htm" xr:uid="{8739F652-BF0F-4FFD-9F28-2A3ECF5AE56D}"/>
    <hyperlink ref="B168" r:id="rId148" display="https://bowling.lexerbowling.com/bowlingdemeyrin/ligueinternationale2023-2024-27/pl07C.htm" xr:uid="{E2E92C36-FF1D-435B-BFC5-DAF47B9BE21E}"/>
    <hyperlink ref="B173" r:id="rId149" display="https://bowling.lexerbowling.com/bowlingdemeyrin/ligueinternationale2023-2024-27/pl06F.htm" xr:uid="{0031C694-E1D5-47E3-87D1-E5A12AE289E1}"/>
    <hyperlink ref="B189" r:id="rId150" display="https://bowling.lexerbowling.com/bowlingdemeyrin/ligueinternationale2023-2024-27/pl069.htm" xr:uid="{08A1A5BE-BC7C-4A6B-9E31-FAC70FEB6CA2}"/>
    <hyperlink ref="B184" r:id="rId151" display="https://bowling.lexerbowling.com/bowlingdemeyrin/ligueinternationale2023-2024-27/pl007.htm" xr:uid="{C00EE009-2E06-42C5-9FE3-1FAEE24AA748}"/>
    <hyperlink ref="B182" r:id="rId152" display="https://bowling.lexerbowling.com/bowlingdemeyrin/ligueinternationale2023-2024-27/pl047.htm" xr:uid="{D1ECE308-2BED-4F89-B013-09C8CEB62929}"/>
    <hyperlink ref="B167" r:id="rId153" display="https://bowling.lexerbowling.com/bowlingdemeyrin/ligueinternationale2023-2024-27/pl090.htm" xr:uid="{68ACA7DB-558E-40C6-91D8-813E8CC5187A}"/>
    <hyperlink ref="B166" r:id="rId154" display="https://bowling.lexerbowling.com/bowlingdemeyrin/ligueinternationale2023-2024-27/pl070.htm" xr:uid="{5824D258-03C6-44B9-AFA3-8F096CA8C061}"/>
    <hyperlink ref="B183" r:id="rId155" display="https://bowling.lexerbowling.com/bowlingdemeyrin/ligueinternationale2023-2024-27/pl048.htm" xr:uid="{F8E9865C-3941-4F9F-8328-8058236B0FB5}"/>
    <hyperlink ref="B170" r:id="rId156" display="https://bowling.lexerbowling.com/bowlingdemeyrin/ligueinternationale2023-2024-27/pl01A.htm" xr:uid="{FE6B5441-F68E-4B33-89A2-C09F292C3AF8}"/>
    <hyperlink ref="B179" r:id="rId157" display="https://bowling.lexerbowling.com/bowlingdemeyrin/ligueinternationale2023-2024-27/pl031.htm" xr:uid="{362E03F4-4358-4830-8400-C20477F6199F}"/>
    <hyperlink ref="B174" r:id="rId158" display="https://bowling.lexerbowling.com/bowlingdemeyrin/ligueinternationale2023-2024-27/pl028.htm" xr:uid="{9E59B110-D1A1-4A24-AEB4-2C00C6C5CC71}"/>
    <hyperlink ref="B187" r:id="rId159" display="https://bowling.lexerbowling.com/bowlingdemeyrin/ligueinternationale2023-2024-27/pl072.htm" xr:uid="{00D66576-D153-4BBF-8557-F1981682D58A}"/>
    <hyperlink ref="B185" r:id="rId160" display="https://bowling.lexerbowling.com/bowlingdemeyrin/ligueinternationale2023-2024-27/pl08F.htm" xr:uid="{89279A09-C1DF-4E7B-9836-43FEAD4CDE90}"/>
    <hyperlink ref="B188" r:id="rId161" display="https://bowling.lexerbowling.com/bowlingdemeyrin/ligueinternationale2023-2024-27/pl063.htm" xr:uid="{7E52EFC6-BA51-408F-B2F0-AAB272A4D86F}"/>
    <hyperlink ref="B181" r:id="rId162" display="https://bowling.lexerbowling.com/bowlingdemeyrin/ligueinternationale2023-2024-27/pl03F.htm" xr:uid="{73E81626-737C-4269-9AFF-8D15C6F07746}"/>
    <hyperlink ref="B210" r:id="rId163" display="https://bowling.lexerbowling.com/bowlingdemeyrin/ligueinternationale2023-2024-27/pl03A.htm" xr:uid="{1BAA9B01-EA03-4F31-BD96-1BE572832554}"/>
    <hyperlink ref="B197" r:id="rId164" display="https://bowling.lexerbowling.com/bowlingdemeyrin/ligueinternationale2023-2024-27/pl011.htm" xr:uid="{E14D945D-2BB3-47E0-8517-F236A7BBDDE4}"/>
    <hyperlink ref="B206" r:id="rId165" display="https://bowling.lexerbowling.com/bowlingdemeyrin/ligueinternationale2023-2024-27/pl02C.htm" xr:uid="{14EFDAF8-B439-436D-81FA-70FBAD7F5AED}"/>
    <hyperlink ref="B217" r:id="rId166" display="https://bowling.lexerbowling.com/bowlingdemeyrin/ligueinternationale2023-2024-27/pl071.htm" xr:uid="{403FA098-DE97-44FE-BB08-0C4C2E7064D2}"/>
    <hyperlink ref="B216" r:id="rId167" display="https://bowling.lexerbowling.com/bowlingdemeyrin/ligueinternationale2023-2024-27/pl054.htm" xr:uid="{BBEEA4B8-8C28-40B0-B7FD-CDADEC3DD3C9}"/>
    <hyperlink ref="B208" r:id="rId168" display="https://bowling.lexerbowling.com/bowlingdemeyrin/ligueinternationale2023-2024-27/pl030.htm" xr:uid="{B001DCF8-EB49-48CB-BEB1-ADD9E96114A0}"/>
    <hyperlink ref="B196" r:id="rId169" display="https://bowling.lexerbowling.com/bowlingdemeyrin/ligueinternationale2023-2024-27/pl07A.htm" xr:uid="{08942308-18EB-452E-95DC-E4CB5CA863FC}"/>
    <hyperlink ref="B198" r:id="rId170" display="https://bowling.lexerbowling.com/bowlingdemeyrin/ligueinternationale2023-2024-27/pl012.htm" xr:uid="{D0B2F47F-D99B-4679-8355-63DD271C649D}"/>
    <hyperlink ref="B213" r:id="rId171" display="https://bowling.lexerbowling.com/bowlingdemeyrin/ligueinternationale2023-2024-27/pl049.htm" xr:uid="{A605A7A1-0612-4A36-8B14-67DB370A885D}"/>
    <hyperlink ref="B212" r:id="rId172" display="https://bowling.lexerbowling.com/bowlingdemeyrin/ligueinternationale2023-2024-27/pl047.htm" xr:uid="{00052866-A6AA-4448-B4C4-ED9619FAD276}"/>
    <hyperlink ref="B211" r:id="rId173" display="https://bowling.lexerbowling.com/bowlingdemeyrin/ligueinternationale2023-2024-27/pl03E.htm" xr:uid="{7D275B09-81E4-41E6-8FA9-866DE7E2EB89}"/>
    <hyperlink ref="B218" r:id="rId174" display="https://bowling.lexerbowling.com/bowlingdemeyrin/ligueinternationale2023-2024-27/pl05D.htm" xr:uid="{63EA4890-892B-47B7-B5F0-15665CED7ECB}"/>
    <hyperlink ref="B200" r:id="rId175" display="https://bowling.lexerbowling.com/bowlingdemeyrin/ligueinternationale2023-2024-27/pl07C.htm" xr:uid="{05622F69-7AFA-408D-A5EE-49D52360D731}"/>
    <hyperlink ref="B199" r:id="rId176" display="https://bowling.lexerbowling.com/bowlingdemeyrin/ligueinternationale2023-2024-27/pl070.htm" xr:uid="{FC5B305C-27EA-4109-989F-4B7576700DAB}"/>
    <hyperlink ref="B221" r:id="rId177" display="https://bowling.lexerbowling.com/bowlingdemeyrin/ligueinternationale2023-2024-27/pl069.htm" xr:uid="{62D6118C-1945-487C-B9CB-F1FBDACC365C}"/>
    <hyperlink ref="B219" r:id="rId178" display="https://bowling.lexerbowling.com/bowlingdemeyrin/ligueinternationale2023-2024-27/pl061.htm" xr:uid="{97D23490-E693-4AC1-9627-E7F08835CA57}"/>
    <hyperlink ref="B209" r:id="rId179" display="https://bowling.lexerbowling.com/bowlingdemeyrin/ligueinternationale2023-2024-27/pl031.htm" xr:uid="{08FC37F0-B5B3-4771-9060-08FDC5446750}"/>
    <hyperlink ref="B202" r:id="rId180" display="https://bowling.lexerbowling.com/bowlingdemeyrin/ligueinternationale2023-2024-27/pl01E.htm" xr:uid="{1A24A15A-C453-400F-A9AF-3F0592DAD971}"/>
    <hyperlink ref="B207" r:id="rId181" display="https://bowling.lexerbowling.com/bowlingdemeyrin/ligueinternationale2023-2024-27/pl06E.htm" xr:uid="{F1D7D210-0C1F-467E-988C-A58C5A8D7219}"/>
    <hyperlink ref="B205" r:id="rId182" display="https://bowling.lexerbowling.com/bowlingdemeyrin/ligueinternationale2023-2024-27/pl028.htm" xr:uid="{1E804D37-FC04-4379-9760-B779637F3DD2}"/>
    <hyperlink ref="B220" r:id="rId183" display="https://bowling.lexerbowling.com/bowlingdemeyrin/ligueinternationale2023-2024-27/pl093.htm" xr:uid="{E6909BA8-9C5F-422B-A6D9-3528A23DAB74}"/>
    <hyperlink ref="B215" r:id="rId184" display="https://bowling.lexerbowling.com/bowlingdemeyrin/ligueinternationale2023-2024-27/pl009.htm" xr:uid="{D1B99B17-9572-4C42-8B01-2567EBB27027}"/>
    <hyperlink ref="B201" r:id="rId185" display="https://bowling.lexerbowling.com/bowlingdemeyrin/ligueinternationale2023-2024-27/pl018.htm" xr:uid="{C6C71985-7CB2-4595-A5F2-33AA4ED89DE9}"/>
    <hyperlink ref="B204" r:id="rId186" display="https://bowling.lexerbowling.com/bowlingdemeyrin/ligueinternationale2023-2024-27/pl022.htm" xr:uid="{DC9B1166-BFA9-45FF-AD61-C4BD5F8B46C0}"/>
    <hyperlink ref="B203" r:id="rId187" display="https://bowling.lexerbowling.com/bowlingdemeyrin/ligueinternationale2023-2024-27/pl074.htm" xr:uid="{9B0AB4BB-308B-41AD-830C-DB63BE048DDD}"/>
    <hyperlink ref="B214" r:id="rId188" display="https://bowling.lexerbowling.com/bowlingdemeyrin/ligueinternationale2023-2024-27/pl095.htm" xr:uid="{725D71A7-65B6-481E-8C9C-736669FAEAC6}"/>
    <hyperlink ref="B195" r:id="rId189" display="https://bowling.lexerbowling.com/bowlingdemeyrin/ligueinternationale2023-2024-27/pl00B.htm" xr:uid="{E28B2986-EFAA-4726-81E2-A6EEBB4D1D75}"/>
  </hyperlinks>
  <pageMargins left="0.7" right="0.7" top="0.75" bottom="0.75" header="0.3" footer="0.3"/>
  <pageSetup paperSize="9" orientation="portrait" r:id="rId19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013E0-8F3E-4125-8D7A-E146F0220868}">
  <dimension ref="A1:I280"/>
  <sheetViews>
    <sheetView topLeftCell="A244" workbookViewId="0">
      <selection activeCell="N261" sqref="N261"/>
    </sheetView>
  </sheetViews>
  <sheetFormatPr baseColWidth="10" defaultRowHeight="12.75" x14ac:dyDescent="0.2"/>
  <cols>
    <col min="1" max="1" width="4.7109375" style="38" bestFit="1" customWidth="1"/>
    <col min="2" max="2" width="23.28515625" customWidth="1"/>
    <col min="3" max="7" width="9.140625" style="3" customWidth="1"/>
  </cols>
  <sheetData>
    <row r="1" spans="1:9" ht="13.5" thickBot="1" x14ac:dyDescent="0.25">
      <c r="A1" s="125">
        <v>45376</v>
      </c>
      <c r="B1" s="126"/>
      <c r="C1" s="126"/>
      <c r="D1" s="126"/>
      <c r="E1" s="126"/>
      <c r="F1" s="126"/>
      <c r="G1" s="126"/>
      <c r="I1" s="3"/>
    </row>
    <row r="2" spans="1:9" ht="13.5" thickBot="1" x14ac:dyDescent="0.25">
      <c r="A2" s="43" t="s">
        <v>3</v>
      </c>
      <c r="B2" s="44" t="s">
        <v>4</v>
      </c>
      <c r="C2" s="43" t="s">
        <v>36</v>
      </c>
      <c r="D2" s="43" t="s">
        <v>37</v>
      </c>
      <c r="E2" s="43" t="s">
        <v>38</v>
      </c>
      <c r="F2" s="43" t="s">
        <v>39</v>
      </c>
      <c r="G2" s="43" t="s">
        <v>5</v>
      </c>
      <c r="I2" s="3"/>
    </row>
    <row r="3" spans="1:9" ht="13.5" thickBot="1" x14ac:dyDescent="0.25">
      <c r="A3" s="39">
        <v>1</v>
      </c>
      <c r="B3" s="37" t="s">
        <v>32</v>
      </c>
      <c r="C3" s="39">
        <v>166</v>
      </c>
      <c r="D3" s="39">
        <v>174</v>
      </c>
      <c r="E3" s="39">
        <v>156</v>
      </c>
      <c r="F3" s="39">
        <v>496</v>
      </c>
      <c r="G3" s="39">
        <v>496</v>
      </c>
      <c r="I3" s="3"/>
    </row>
    <row r="4" spans="1:9" ht="13.5" thickBot="1" x14ac:dyDescent="0.25">
      <c r="A4" s="39">
        <v>2</v>
      </c>
      <c r="B4" s="37" t="s">
        <v>63</v>
      </c>
      <c r="C4" s="39">
        <v>195</v>
      </c>
      <c r="D4" s="39">
        <v>189</v>
      </c>
      <c r="E4" s="39">
        <v>167</v>
      </c>
      <c r="F4" s="39">
        <v>551</v>
      </c>
      <c r="G4" s="39">
        <v>551</v>
      </c>
      <c r="I4" s="3"/>
    </row>
    <row r="5" spans="1:9" ht="13.5" thickBot="1" x14ac:dyDescent="0.25">
      <c r="A5" s="39">
        <v>3</v>
      </c>
      <c r="B5" s="37" t="s">
        <v>8</v>
      </c>
      <c r="C5" s="39">
        <v>184</v>
      </c>
      <c r="D5" s="40">
        <v>212</v>
      </c>
      <c r="E5" s="39">
        <v>191</v>
      </c>
      <c r="F5" s="39">
        <v>587</v>
      </c>
      <c r="G5" s="39">
        <v>587</v>
      </c>
      <c r="I5" s="3"/>
    </row>
    <row r="6" spans="1:9" ht="13.5" thickBot="1" x14ac:dyDescent="0.25">
      <c r="A6" s="39">
        <v>4</v>
      </c>
      <c r="B6" s="37" t="s">
        <v>64</v>
      </c>
      <c r="C6" s="40">
        <v>218</v>
      </c>
      <c r="D6" s="39">
        <v>192</v>
      </c>
      <c r="E6" s="39">
        <v>177</v>
      </c>
      <c r="F6" s="39">
        <v>587</v>
      </c>
      <c r="G6" s="39">
        <v>587</v>
      </c>
      <c r="I6" s="3"/>
    </row>
    <row r="7" spans="1:9" ht="13.5" thickBot="1" x14ac:dyDescent="0.25">
      <c r="A7" s="39">
        <v>5</v>
      </c>
      <c r="B7" s="37" t="s">
        <v>51</v>
      </c>
      <c r="C7" s="39">
        <v>170</v>
      </c>
      <c r="D7" s="39">
        <v>164</v>
      </c>
      <c r="E7" s="39">
        <v>159</v>
      </c>
      <c r="F7" s="39">
        <v>493</v>
      </c>
      <c r="G7" s="39">
        <v>493</v>
      </c>
      <c r="I7" s="3"/>
    </row>
    <row r="8" spans="1:9" ht="13.5" thickBot="1" x14ac:dyDescent="0.25">
      <c r="A8" s="39">
        <v>6</v>
      </c>
      <c r="B8" s="37" t="s">
        <v>27</v>
      </c>
      <c r="C8" s="39">
        <v>180</v>
      </c>
      <c r="D8" s="39">
        <v>164</v>
      </c>
      <c r="E8" s="39">
        <v>161</v>
      </c>
      <c r="F8" s="39">
        <v>505</v>
      </c>
      <c r="G8" s="39">
        <v>505</v>
      </c>
      <c r="I8" s="3"/>
    </row>
    <row r="9" spans="1:9" ht="13.5" thickBot="1" x14ac:dyDescent="0.25">
      <c r="A9" s="39">
        <v>7</v>
      </c>
      <c r="B9" s="37" t="s">
        <v>9</v>
      </c>
      <c r="C9" s="39">
        <v>180</v>
      </c>
      <c r="D9" s="40">
        <v>245</v>
      </c>
      <c r="E9" s="39">
        <v>164</v>
      </c>
      <c r="F9" s="39">
        <v>589</v>
      </c>
      <c r="G9" s="39">
        <v>589</v>
      </c>
      <c r="I9" s="3"/>
    </row>
    <row r="10" spans="1:9" ht="13.5" thickBot="1" x14ac:dyDescent="0.25">
      <c r="A10" s="39">
        <v>8</v>
      </c>
      <c r="B10" s="37" t="s">
        <v>10</v>
      </c>
      <c r="C10" s="39">
        <v>158</v>
      </c>
      <c r="D10" s="40">
        <v>203</v>
      </c>
      <c r="E10" s="39">
        <v>162</v>
      </c>
      <c r="F10" s="39">
        <v>523</v>
      </c>
      <c r="G10" s="39">
        <v>523</v>
      </c>
      <c r="I10" s="3"/>
    </row>
    <row r="11" spans="1:9" ht="13.5" thickBot="1" x14ac:dyDescent="0.25">
      <c r="A11" s="39">
        <v>9</v>
      </c>
      <c r="B11" s="37" t="s">
        <v>11</v>
      </c>
      <c r="C11" s="39">
        <v>182</v>
      </c>
      <c r="D11" s="39">
        <v>172</v>
      </c>
      <c r="E11" s="39">
        <v>160</v>
      </c>
      <c r="F11" s="39">
        <v>514</v>
      </c>
      <c r="G11" s="39">
        <v>514</v>
      </c>
      <c r="I11" s="3"/>
    </row>
    <row r="12" spans="1:9" ht="13.5" thickBot="1" x14ac:dyDescent="0.25">
      <c r="A12" s="39">
        <v>10</v>
      </c>
      <c r="B12" s="37" t="s">
        <v>30</v>
      </c>
      <c r="C12" s="39">
        <v>148</v>
      </c>
      <c r="D12" s="39">
        <v>186</v>
      </c>
      <c r="E12" s="39">
        <v>128</v>
      </c>
      <c r="F12" s="39">
        <v>462</v>
      </c>
      <c r="G12" s="39">
        <v>462</v>
      </c>
      <c r="I12" s="3"/>
    </row>
    <row r="13" spans="1:9" ht="13.5" thickBot="1" x14ac:dyDescent="0.25">
      <c r="A13" s="39">
        <v>11</v>
      </c>
      <c r="B13" s="37" t="s">
        <v>34</v>
      </c>
      <c r="C13" s="39">
        <v>197</v>
      </c>
      <c r="D13" s="40">
        <v>200</v>
      </c>
      <c r="E13" s="39">
        <v>158</v>
      </c>
      <c r="F13" s="39">
        <v>555</v>
      </c>
      <c r="G13" s="39">
        <v>555</v>
      </c>
      <c r="I13" s="3"/>
    </row>
    <row r="14" spans="1:9" ht="13.5" thickBot="1" x14ac:dyDescent="0.25">
      <c r="A14" s="39">
        <v>12</v>
      </c>
      <c r="B14" s="37" t="s">
        <v>45</v>
      </c>
      <c r="C14" s="40">
        <v>207</v>
      </c>
      <c r="D14" s="39">
        <v>195</v>
      </c>
      <c r="E14" s="40">
        <v>228</v>
      </c>
      <c r="F14" s="39">
        <v>630</v>
      </c>
      <c r="G14" s="39">
        <v>630</v>
      </c>
      <c r="I14" s="3"/>
    </row>
    <row r="15" spans="1:9" ht="13.5" thickBot="1" x14ac:dyDescent="0.25">
      <c r="A15" s="39">
        <v>13</v>
      </c>
      <c r="B15" s="37" t="s">
        <v>24</v>
      </c>
      <c r="C15" s="39">
        <v>199</v>
      </c>
      <c r="D15" s="39">
        <v>180</v>
      </c>
      <c r="E15" s="39">
        <v>156</v>
      </c>
      <c r="F15" s="39">
        <v>535</v>
      </c>
      <c r="G15" s="39">
        <v>535</v>
      </c>
      <c r="I15" s="3"/>
    </row>
    <row r="16" spans="1:9" ht="13.5" thickBot="1" x14ac:dyDescent="0.25">
      <c r="A16" s="39">
        <v>14</v>
      </c>
      <c r="B16" s="37" t="s">
        <v>28</v>
      </c>
      <c r="C16" s="39">
        <v>185</v>
      </c>
      <c r="D16" s="39">
        <v>188</v>
      </c>
      <c r="E16" s="39">
        <v>181</v>
      </c>
      <c r="F16" s="39">
        <v>554</v>
      </c>
      <c r="G16" s="39">
        <v>554</v>
      </c>
      <c r="I16" s="3"/>
    </row>
    <row r="17" spans="1:9" ht="13.5" thickBot="1" x14ac:dyDescent="0.25">
      <c r="A17" s="39">
        <v>15</v>
      </c>
      <c r="B17" s="37" t="s">
        <v>13</v>
      </c>
      <c r="C17" s="40">
        <v>233</v>
      </c>
      <c r="D17" s="39">
        <v>169</v>
      </c>
      <c r="E17" s="40">
        <v>222</v>
      </c>
      <c r="F17" s="39">
        <v>624</v>
      </c>
      <c r="G17" s="39">
        <v>624</v>
      </c>
      <c r="I17" s="3"/>
    </row>
    <row r="18" spans="1:9" ht="13.5" thickBot="1" x14ac:dyDescent="0.25">
      <c r="A18" s="39">
        <v>16</v>
      </c>
      <c r="B18" s="37" t="s">
        <v>62</v>
      </c>
      <c r="C18" s="40">
        <v>232</v>
      </c>
      <c r="D18" s="39">
        <v>161</v>
      </c>
      <c r="E18" s="39">
        <v>189</v>
      </c>
      <c r="F18" s="39">
        <v>582</v>
      </c>
      <c r="G18" s="39">
        <v>582</v>
      </c>
      <c r="I18" s="3"/>
    </row>
    <row r="19" spans="1:9" ht="13.5" thickBot="1" x14ac:dyDescent="0.25">
      <c r="A19" s="39">
        <v>17</v>
      </c>
      <c r="B19" s="37" t="s">
        <v>55</v>
      </c>
      <c r="C19" s="39">
        <v>115</v>
      </c>
      <c r="D19" s="39">
        <v>124</v>
      </c>
      <c r="E19" s="39">
        <v>135</v>
      </c>
      <c r="F19" s="39">
        <v>374</v>
      </c>
      <c r="G19" s="39">
        <v>374</v>
      </c>
      <c r="I19" s="3"/>
    </row>
    <row r="20" spans="1:9" ht="13.5" thickBot="1" x14ac:dyDescent="0.25">
      <c r="A20" s="39">
        <v>18</v>
      </c>
      <c r="B20" s="37" t="s">
        <v>43</v>
      </c>
      <c r="C20" s="39">
        <v>188</v>
      </c>
      <c r="D20" s="39">
        <v>191</v>
      </c>
      <c r="E20" s="39">
        <v>180</v>
      </c>
      <c r="F20" s="39">
        <v>559</v>
      </c>
      <c r="G20" s="39">
        <v>559</v>
      </c>
      <c r="I20" s="3"/>
    </row>
    <row r="21" spans="1:9" ht="13.5" thickBot="1" x14ac:dyDescent="0.25">
      <c r="A21" s="39">
        <v>19</v>
      </c>
      <c r="B21" s="37" t="s">
        <v>54</v>
      </c>
      <c r="C21" s="39">
        <v>166</v>
      </c>
      <c r="D21" s="39">
        <v>115</v>
      </c>
      <c r="E21" s="39">
        <v>173</v>
      </c>
      <c r="F21" s="39">
        <v>454</v>
      </c>
      <c r="G21" s="39">
        <v>454</v>
      </c>
      <c r="I21" s="3"/>
    </row>
    <row r="22" spans="1:9" ht="13.5" thickBot="1" x14ac:dyDescent="0.25">
      <c r="A22" s="39">
        <v>20</v>
      </c>
      <c r="B22" s="37" t="s">
        <v>17</v>
      </c>
      <c r="C22" s="39">
        <v>148</v>
      </c>
      <c r="D22" s="39">
        <v>163</v>
      </c>
      <c r="E22" s="40">
        <v>222</v>
      </c>
      <c r="F22" s="39">
        <v>533</v>
      </c>
      <c r="G22" s="39">
        <v>533</v>
      </c>
      <c r="I22" s="3"/>
    </row>
    <row r="23" spans="1:9" ht="13.5" thickBot="1" x14ac:dyDescent="0.25">
      <c r="A23" s="39">
        <v>21</v>
      </c>
      <c r="B23" s="37" t="s">
        <v>31</v>
      </c>
      <c r="C23" s="39">
        <v>155</v>
      </c>
      <c r="D23" s="39">
        <v>145</v>
      </c>
      <c r="E23" s="40">
        <v>223</v>
      </c>
      <c r="F23" s="39">
        <v>523</v>
      </c>
      <c r="G23" s="39">
        <v>523</v>
      </c>
      <c r="I23" s="3"/>
    </row>
    <row r="24" spans="1:9" ht="13.5" thickBot="1" x14ac:dyDescent="0.25">
      <c r="A24" s="39">
        <v>22</v>
      </c>
      <c r="B24" s="37" t="s">
        <v>65</v>
      </c>
      <c r="C24" s="39">
        <v>141</v>
      </c>
      <c r="D24" s="39">
        <v>155</v>
      </c>
      <c r="E24" s="39">
        <v>148</v>
      </c>
      <c r="F24" s="39">
        <v>444</v>
      </c>
      <c r="G24" s="39">
        <v>444</v>
      </c>
      <c r="I24" s="3"/>
    </row>
    <row r="25" spans="1:9" ht="13.5" thickBot="1" x14ac:dyDescent="0.25">
      <c r="A25" s="39">
        <v>23</v>
      </c>
      <c r="B25" s="37" t="s">
        <v>61</v>
      </c>
      <c r="C25" s="39">
        <v>143</v>
      </c>
      <c r="D25" s="39">
        <v>159</v>
      </c>
      <c r="E25" s="39">
        <v>183</v>
      </c>
      <c r="F25" s="39">
        <v>485</v>
      </c>
      <c r="G25" s="39">
        <v>485</v>
      </c>
      <c r="I25" s="3"/>
    </row>
    <row r="26" spans="1:9" ht="13.5" thickBot="1" x14ac:dyDescent="0.25">
      <c r="A26" s="39">
        <v>24</v>
      </c>
      <c r="B26" s="37" t="s">
        <v>18</v>
      </c>
      <c r="C26" s="39">
        <v>160</v>
      </c>
      <c r="D26" s="39">
        <v>143</v>
      </c>
      <c r="E26" s="39">
        <v>153</v>
      </c>
      <c r="F26" s="39">
        <v>456</v>
      </c>
      <c r="G26" s="39">
        <v>456</v>
      </c>
      <c r="I26" s="3"/>
    </row>
    <row r="27" spans="1:9" ht="13.5" thickBot="1" x14ac:dyDescent="0.25">
      <c r="A27" s="39">
        <v>25</v>
      </c>
      <c r="B27" s="37" t="s">
        <v>48</v>
      </c>
      <c r="C27" s="39">
        <v>138</v>
      </c>
      <c r="D27" s="39">
        <v>183</v>
      </c>
      <c r="E27" s="39">
        <v>146</v>
      </c>
      <c r="F27" s="39">
        <v>467</v>
      </c>
      <c r="G27" s="39">
        <v>467</v>
      </c>
      <c r="I27" s="3"/>
    </row>
    <row r="28" spans="1:9" ht="13.5" thickBot="1" x14ac:dyDescent="0.25">
      <c r="A28" s="39">
        <v>26</v>
      </c>
      <c r="B28" s="37" t="s">
        <v>19</v>
      </c>
      <c r="C28" s="39">
        <v>137</v>
      </c>
      <c r="D28" s="39">
        <v>189</v>
      </c>
      <c r="E28" s="39">
        <v>158</v>
      </c>
      <c r="F28" s="39">
        <v>484</v>
      </c>
      <c r="G28" s="39">
        <v>484</v>
      </c>
      <c r="I28" s="3"/>
    </row>
    <row r="29" spans="1:9" ht="13.5" thickBot="1" x14ac:dyDescent="0.25">
      <c r="A29" s="39">
        <v>27</v>
      </c>
      <c r="B29" s="37" t="s">
        <v>22</v>
      </c>
      <c r="C29" s="39">
        <v>191</v>
      </c>
      <c r="D29" s="39">
        <v>192</v>
      </c>
      <c r="E29" s="40">
        <v>243</v>
      </c>
      <c r="F29" s="39">
        <v>626</v>
      </c>
      <c r="G29" s="39">
        <v>626</v>
      </c>
      <c r="I29" s="3"/>
    </row>
    <row r="30" spans="1:9" x14ac:dyDescent="0.2">
      <c r="C30" s="38"/>
      <c r="D30" s="38"/>
      <c r="E30" s="38"/>
      <c r="F30" s="38"/>
      <c r="G30" s="38"/>
      <c r="I30" s="3"/>
    </row>
    <row r="31" spans="1:9" x14ac:dyDescent="0.2">
      <c r="C31" s="38"/>
      <c r="D31" s="38"/>
      <c r="E31" s="38"/>
      <c r="F31" s="16">
        <f>SUM(F4:F29)</f>
        <v>13696</v>
      </c>
      <c r="G31" s="16">
        <f>COUNT(C4:E29)</f>
        <v>78</v>
      </c>
      <c r="H31" s="4">
        <f>SUM(F31/G31)</f>
        <v>175.58974358974359</v>
      </c>
      <c r="I31" s="3"/>
    </row>
    <row r="33" spans="1:7" ht="13.5" thickBot="1" x14ac:dyDescent="0.25">
      <c r="A33" s="125">
        <v>45397</v>
      </c>
      <c r="B33" s="126"/>
      <c r="C33" s="126"/>
      <c r="D33" s="126"/>
      <c r="E33" s="126"/>
      <c r="F33" s="126"/>
      <c r="G33" s="126"/>
    </row>
    <row r="34" spans="1:7" ht="13.5" thickBot="1" x14ac:dyDescent="0.25">
      <c r="A34" s="43" t="s">
        <v>3</v>
      </c>
      <c r="B34" s="44" t="s">
        <v>4</v>
      </c>
      <c r="C34" s="43" t="s">
        <v>36</v>
      </c>
      <c r="D34" s="43" t="s">
        <v>37</v>
      </c>
      <c r="E34" s="43" t="s">
        <v>38</v>
      </c>
      <c r="F34" s="43" t="s">
        <v>39</v>
      </c>
      <c r="G34" s="43" t="s">
        <v>5</v>
      </c>
    </row>
    <row r="35" spans="1:7" ht="13.5" thickBot="1" x14ac:dyDescent="0.25">
      <c r="A35" s="39">
        <v>1</v>
      </c>
      <c r="B35" s="37" t="s">
        <v>13</v>
      </c>
      <c r="C35" s="39">
        <v>163</v>
      </c>
      <c r="D35" s="40">
        <v>212</v>
      </c>
      <c r="E35" s="40">
        <v>225</v>
      </c>
      <c r="F35" s="39">
        <v>600</v>
      </c>
      <c r="G35" s="39">
        <v>600</v>
      </c>
    </row>
    <row r="36" spans="1:7" ht="13.5" thickBot="1" x14ac:dyDescent="0.25">
      <c r="A36" s="39">
        <v>2</v>
      </c>
      <c r="B36" s="37" t="s">
        <v>9</v>
      </c>
      <c r="C36" s="40">
        <v>210</v>
      </c>
      <c r="D36" s="39">
        <v>198</v>
      </c>
      <c r="E36" s="39">
        <v>192</v>
      </c>
      <c r="F36" s="39">
        <v>600</v>
      </c>
      <c r="G36" s="39">
        <v>600</v>
      </c>
    </row>
    <row r="37" spans="1:7" ht="13.5" thickBot="1" x14ac:dyDescent="0.25">
      <c r="A37" s="39">
        <v>3</v>
      </c>
      <c r="B37" s="37" t="s">
        <v>17</v>
      </c>
      <c r="C37" s="39">
        <v>175</v>
      </c>
      <c r="D37" s="39">
        <v>177</v>
      </c>
      <c r="E37" s="40">
        <v>233</v>
      </c>
      <c r="F37" s="39">
        <v>585</v>
      </c>
      <c r="G37" s="39">
        <v>585</v>
      </c>
    </row>
    <row r="38" spans="1:7" ht="13.5" thickBot="1" x14ac:dyDescent="0.25">
      <c r="A38" s="39">
        <v>4</v>
      </c>
      <c r="B38" s="37" t="s">
        <v>29</v>
      </c>
      <c r="C38" s="39">
        <v>199</v>
      </c>
      <c r="D38" s="39">
        <v>190</v>
      </c>
      <c r="E38" s="39">
        <v>186</v>
      </c>
      <c r="F38" s="39">
        <v>575</v>
      </c>
      <c r="G38" s="39">
        <v>575</v>
      </c>
    </row>
    <row r="39" spans="1:7" ht="13.5" thickBot="1" x14ac:dyDescent="0.25">
      <c r="A39" s="39">
        <v>5</v>
      </c>
      <c r="B39" s="37" t="s">
        <v>43</v>
      </c>
      <c r="C39" s="39">
        <v>152</v>
      </c>
      <c r="D39" s="40">
        <v>227</v>
      </c>
      <c r="E39" s="39">
        <v>191</v>
      </c>
      <c r="F39" s="39">
        <v>570</v>
      </c>
      <c r="G39" s="39">
        <v>570</v>
      </c>
    </row>
    <row r="40" spans="1:7" ht="13.5" thickBot="1" x14ac:dyDescent="0.25">
      <c r="A40" s="39">
        <v>6</v>
      </c>
      <c r="B40" s="37" t="s">
        <v>16</v>
      </c>
      <c r="C40" s="39">
        <v>188</v>
      </c>
      <c r="D40" s="39">
        <v>174</v>
      </c>
      <c r="E40" s="40">
        <v>207</v>
      </c>
      <c r="F40" s="39">
        <v>569</v>
      </c>
      <c r="G40" s="39">
        <v>569</v>
      </c>
    </row>
    <row r="41" spans="1:7" ht="13.5" thickBot="1" x14ac:dyDescent="0.25">
      <c r="A41" s="39">
        <v>7</v>
      </c>
      <c r="B41" s="37" t="s">
        <v>22</v>
      </c>
      <c r="C41" s="39">
        <v>185</v>
      </c>
      <c r="D41" s="40">
        <v>203</v>
      </c>
      <c r="E41" s="39">
        <v>173</v>
      </c>
      <c r="F41" s="39">
        <v>561</v>
      </c>
      <c r="G41" s="39">
        <v>561</v>
      </c>
    </row>
    <row r="42" spans="1:7" ht="13.5" thickBot="1" x14ac:dyDescent="0.25">
      <c r="A42" s="39">
        <v>8</v>
      </c>
      <c r="B42" s="37" t="s">
        <v>28</v>
      </c>
      <c r="C42" s="39">
        <v>182</v>
      </c>
      <c r="D42" s="39">
        <v>175</v>
      </c>
      <c r="E42" s="40">
        <v>200</v>
      </c>
      <c r="F42" s="39">
        <v>557</v>
      </c>
      <c r="G42" s="39">
        <v>557</v>
      </c>
    </row>
    <row r="43" spans="1:7" ht="13.5" thickBot="1" x14ac:dyDescent="0.25">
      <c r="A43" s="39">
        <v>9</v>
      </c>
      <c r="B43" s="37" t="s">
        <v>31</v>
      </c>
      <c r="C43" s="40">
        <v>209</v>
      </c>
      <c r="D43" s="39">
        <v>177</v>
      </c>
      <c r="E43" s="39">
        <v>170</v>
      </c>
      <c r="F43" s="39">
        <v>556</v>
      </c>
      <c r="G43" s="39">
        <v>556</v>
      </c>
    </row>
    <row r="44" spans="1:7" ht="13.5" thickBot="1" x14ac:dyDescent="0.25">
      <c r="A44" s="39">
        <v>10</v>
      </c>
      <c r="B44" s="37" t="s">
        <v>45</v>
      </c>
      <c r="C44" s="40">
        <v>215</v>
      </c>
      <c r="D44" s="39">
        <v>172</v>
      </c>
      <c r="E44" s="39">
        <v>169</v>
      </c>
      <c r="F44" s="39">
        <v>556</v>
      </c>
      <c r="G44" s="39">
        <v>556</v>
      </c>
    </row>
    <row r="45" spans="1:7" ht="13.5" thickBot="1" x14ac:dyDescent="0.25">
      <c r="A45" s="39">
        <v>11</v>
      </c>
      <c r="B45" s="37" t="s">
        <v>11</v>
      </c>
      <c r="C45" s="39">
        <v>158</v>
      </c>
      <c r="D45" s="39">
        <v>168</v>
      </c>
      <c r="E45" s="40">
        <v>222</v>
      </c>
      <c r="F45" s="39">
        <v>548</v>
      </c>
      <c r="G45" s="39">
        <v>548</v>
      </c>
    </row>
    <row r="46" spans="1:7" ht="13.5" thickBot="1" x14ac:dyDescent="0.25">
      <c r="A46" s="39">
        <v>12</v>
      </c>
      <c r="B46" s="37" t="s">
        <v>64</v>
      </c>
      <c r="C46" s="39">
        <v>183</v>
      </c>
      <c r="D46" s="39">
        <v>169</v>
      </c>
      <c r="E46" s="39">
        <v>195</v>
      </c>
      <c r="F46" s="39">
        <v>547</v>
      </c>
      <c r="G46" s="39">
        <v>547</v>
      </c>
    </row>
    <row r="47" spans="1:7" ht="13.5" thickBot="1" x14ac:dyDescent="0.25">
      <c r="A47" s="39">
        <v>13</v>
      </c>
      <c r="B47" s="37" t="s">
        <v>48</v>
      </c>
      <c r="C47" s="39">
        <v>193</v>
      </c>
      <c r="D47" s="39">
        <v>175</v>
      </c>
      <c r="E47" s="39">
        <v>167</v>
      </c>
      <c r="F47" s="39">
        <v>535</v>
      </c>
      <c r="G47" s="39">
        <v>535</v>
      </c>
    </row>
    <row r="48" spans="1:7" ht="13.5" thickBot="1" x14ac:dyDescent="0.25">
      <c r="A48" s="39">
        <v>14</v>
      </c>
      <c r="B48" s="37" t="s">
        <v>63</v>
      </c>
      <c r="C48" s="39">
        <v>178</v>
      </c>
      <c r="D48" s="40">
        <v>208</v>
      </c>
      <c r="E48" s="39">
        <v>145</v>
      </c>
      <c r="F48" s="39">
        <v>531</v>
      </c>
      <c r="G48" s="39">
        <v>531</v>
      </c>
    </row>
    <row r="49" spans="1:8" ht="13.5" thickBot="1" x14ac:dyDescent="0.25">
      <c r="A49" s="39">
        <v>15</v>
      </c>
      <c r="B49" s="37" t="s">
        <v>20</v>
      </c>
      <c r="C49" s="39">
        <v>174</v>
      </c>
      <c r="D49" s="39">
        <v>182</v>
      </c>
      <c r="E49" s="39">
        <v>171</v>
      </c>
      <c r="F49" s="39">
        <v>527</v>
      </c>
      <c r="G49" s="39">
        <v>527</v>
      </c>
    </row>
    <row r="50" spans="1:8" ht="13.5" thickBot="1" x14ac:dyDescent="0.25">
      <c r="A50" s="39">
        <v>16</v>
      </c>
      <c r="B50" s="37" t="s">
        <v>49</v>
      </c>
      <c r="C50" s="39">
        <v>175</v>
      </c>
      <c r="D50" s="40">
        <v>205</v>
      </c>
      <c r="E50" s="39">
        <v>147</v>
      </c>
      <c r="F50" s="39">
        <v>527</v>
      </c>
      <c r="G50" s="39">
        <v>527</v>
      </c>
    </row>
    <row r="51" spans="1:8" ht="13.5" thickBot="1" x14ac:dyDescent="0.25">
      <c r="A51" s="39">
        <v>17</v>
      </c>
      <c r="B51" s="37" t="s">
        <v>19</v>
      </c>
      <c r="C51" s="39">
        <v>143</v>
      </c>
      <c r="D51" s="40">
        <v>231</v>
      </c>
      <c r="E51" s="39">
        <v>137</v>
      </c>
      <c r="F51" s="39">
        <v>511</v>
      </c>
      <c r="G51" s="39">
        <v>511</v>
      </c>
    </row>
    <row r="52" spans="1:8" ht="13.5" thickBot="1" x14ac:dyDescent="0.25">
      <c r="A52" s="39">
        <v>18</v>
      </c>
      <c r="B52" s="37" t="s">
        <v>27</v>
      </c>
      <c r="C52" s="39">
        <v>166</v>
      </c>
      <c r="D52" s="39">
        <v>167</v>
      </c>
      <c r="E52" s="39">
        <v>177</v>
      </c>
      <c r="F52" s="39">
        <v>510</v>
      </c>
      <c r="G52" s="39">
        <v>510</v>
      </c>
    </row>
    <row r="53" spans="1:8" ht="13.5" thickBot="1" x14ac:dyDescent="0.25">
      <c r="A53" s="39">
        <v>19</v>
      </c>
      <c r="B53" s="37" t="s">
        <v>46</v>
      </c>
      <c r="C53" s="39">
        <v>154</v>
      </c>
      <c r="D53" s="39">
        <v>188</v>
      </c>
      <c r="E53" s="39">
        <v>166</v>
      </c>
      <c r="F53" s="39">
        <v>508</v>
      </c>
      <c r="G53" s="39">
        <v>508</v>
      </c>
    </row>
    <row r="54" spans="1:8" ht="13.5" thickBot="1" x14ac:dyDescent="0.25">
      <c r="A54" s="39">
        <v>20</v>
      </c>
      <c r="B54" s="37" t="s">
        <v>34</v>
      </c>
      <c r="C54" s="39">
        <v>150</v>
      </c>
      <c r="D54" s="39">
        <v>173</v>
      </c>
      <c r="E54" s="39">
        <v>179</v>
      </c>
      <c r="F54" s="39">
        <v>502</v>
      </c>
      <c r="G54" s="39">
        <v>502</v>
      </c>
    </row>
    <row r="55" spans="1:8" ht="13.5" thickBot="1" x14ac:dyDescent="0.25">
      <c r="A55" s="39">
        <v>21</v>
      </c>
      <c r="B55" s="37" t="s">
        <v>60</v>
      </c>
      <c r="C55" s="39">
        <v>139</v>
      </c>
      <c r="D55" s="39">
        <v>129</v>
      </c>
      <c r="E55" s="40">
        <v>217</v>
      </c>
      <c r="F55" s="39">
        <v>485</v>
      </c>
      <c r="G55" s="39">
        <v>485</v>
      </c>
    </row>
    <row r="56" spans="1:8" ht="13.5" thickBot="1" x14ac:dyDescent="0.25">
      <c r="A56" s="39">
        <v>22</v>
      </c>
      <c r="B56" s="37" t="s">
        <v>18</v>
      </c>
      <c r="C56" s="39">
        <v>174</v>
      </c>
      <c r="D56" s="39">
        <v>169</v>
      </c>
      <c r="E56" s="39">
        <v>139</v>
      </c>
      <c r="F56" s="39">
        <v>482</v>
      </c>
      <c r="G56" s="39">
        <v>482</v>
      </c>
    </row>
    <row r="57" spans="1:8" ht="13.5" thickBot="1" x14ac:dyDescent="0.25">
      <c r="A57" s="39">
        <v>23</v>
      </c>
      <c r="B57" s="37" t="s">
        <v>40</v>
      </c>
      <c r="C57" s="39">
        <v>131</v>
      </c>
      <c r="D57" s="39">
        <v>179</v>
      </c>
      <c r="E57" s="39">
        <v>169</v>
      </c>
      <c r="F57" s="39">
        <v>479</v>
      </c>
      <c r="G57" s="39">
        <v>479</v>
      </c>
    </row>
    <row r="58" spans="1:8" ht="13.5" thickBot="1" x14ac:dyDescent="0.25">
      <c r="A58" s="39">
        <v>24</v>
      </c>
      <c r="B58" s="37" t="s">
        <v>50</v>
      </c>
      <c r="C58" s="39">
        <v>148</v>
      </c>
      <c r="D58" s="39">
        <v>171</v>
      </c>
      <c r="E58" s="39">
        <v>154</v>
      </c>
      <c r="F58" s="39">
        <v>473</v>
      </c>
      <c r="G58" s="39">
        <v>473</v>
      </c>
    </row>
    <row r="59" spans="1:8" ht="13.5" thickBot="1" x14ac:dyDescent="0.25">
      <c r="A59" s="39">
        <v>25</v>
      </c>
      <c r="B59" s="37" t="s">
        <v>59</v>
      </c>
      <c r="C59" s="39">
        <v>144</v>
      </c>
      <c r="D59" s="39">
        <v>157</v>
      </c>
      <c r="E59" s="39">
        <v>159</v>
      </c>
      <c r="F59" s="39">
        <v>460</v>
      </c>
      <c r="G59" s="39">
        <v>460</v>
      </c>
    </row>
    <row r="60" spans="1:8" ht="13.5" thickBot="1" x14ac:dyDescent="0.25">
      <c r="A60" s="39">
        <v>26</v>
      </c>
      <c r="B60" s="37" t="s">
        <v>65</v>
      </c>
      <c r="C60" s="39">
        <v>132</v>
      </c>
      <c r="D60" s="39">
        <v>134</v>
      </c>
      <c r="E60" s="39">
        <v>148</v>
      </c>
      <c r="F60" s="39">
        <v>414</v>
      </c>
      <c r="G60" s="39">
        <v>414</v>
      </c>
    </row>
    <row r="61" spans="1:8" ht="13.5" thickBot="1" x14ac:dyDescent="0.25">
      <c r="A61" s="39">
        <v>27</v>
      </c>
      <c r="B61" s="37" t="s">
        <v>21</v>
      </c>
      <c r="C61" s="40">
        <v>206</v>
      </c>
      <c r="D61" s="39">
        <v>162</v>
      </c>
      <c r="E61" s="39">
        <v>143</v>
      </c>
      <c r="F61" s="39">
        <v>511</v>
      </c>
      <c r="G61" s="39">
        <v>511</v>
      </c>
    </row>
    <row r="62" spans="1:8" x14ac:dyDescent="0.2">
      <c r="F62" s="16">
        <f>SUM(F35:F61)</f>
        <v>14279</v>
      </c>
      <c r="G62" s="16">
        <f>COUNT(C35:E61)</f>
        <v>81</v>
      </c>
      <c r="H62" s="4">
        <f>SUM(F62/G62)</f>
        <v>176.28395061728395</v>
      </c>
    </row>
    <row r="64" spans="1:8" ht="13.5" thickBot="1" x14ac:dyDescent="0.25">
      <c r="A64" s="125">
        <v>45404</v>
      </c>
      <c r="B64" s="126"/>
      <c r="C64" s="126"/>
      <c r="D64" s="126"/>
      <c r="E64" s="126"/>
      <c r="F64" s="126"/>
      <c r="G64" s="126"/>
    </row>
    <row r="65" spans="1:7" ht="13.5" thickBot="1" x14ac:dyDescent="0.25">
      <c r="A65" s="43" t="s">
        <v>3</v>
      </c>
      <c r="B65" s="44" t="s">
        <v>4</v>
      </c>
      <c r="C65" s="43" t="s">
        <v>36</v>
      </c>
      <c r="D65" s="43" t="s">
        <v>37</v>
      </c>
      <c r="E65" s="43" t="s">
        <v>38</v>
      </c>
      <c r="F65" s="43" t="s">
        <v>39</v>
      </c>
      <c r="G65" s="43" t="s">
        <v>5</v>
      </c>
    </row>
    <row r="66" spans="1:7" ht="13.5" thickBot="1" x14ac:dyDescent="0.25">
      <c r="A66" s="39">
        <v>1</v>
      </c>
      <c r="B66" s="37" t="s">
        <v>45</v>
      </c>
      <c r="C66" s="40">
        <v>210</v>
      </c>
      <c r="D66" s="41">
        <v>255</v>
      </c>
      <c r="E66" s="40">
        <v>201</v>
      </c>
      <c r="F66" s="39">
        <v>666</v>
      </c>
      <c r="G66" s="39">
        <v>666</v>
      </c>
    </row>
    <row r="67" spans="1:7" ht="13.5" thickBot="1" x14ac:dyDescent="0.25">
      <c r="A67" s="39">
        <v>2</v>
      </c>
      <c r="B67" s="37" t="s">
        <v>43</v>
      </c>
      <c r="C67" s="39">
        <v>195</v>
      </c>
      <c r="D67" s="40">
        <v>220</v>
      </c>
      <c r="E67" s="40">
        <v>228</v>
      </c>
      <c r="F67" s="39">
        <v>643</v>
      </c>
      <c r="G67" s="39">
        <v>643</v>
      </c>
    </row>
    <row r="68" spans="1:7" ht="13.5" thickBot="1" x14ac:dyDescent="0.25">
      <c r="A68" s="39">
        <v>3</v>
      </c>
      <c r="B68" s="37" t="s">
        <v>62</v>
      </c>
      <c r="C68" s="40">
        <v>230</v>
      </c>
      <c r="D68" s="40">
        <v>227</v>
      </c>
      <c r="E68" s="39">
        <v>171</v>
      </c>
      <c r="F68" s="39">
        <v>628</v>
      </c>
      <c r="G68" s="39">
        <v>628</v>
      </c>
    </row>
    <row r="69" spans="1:7" ht="13.5" thickBot="1" x14ac:dyDescent="0.25">
      <c r="A69" s="39">
        <v>4</v>
      </c>
      <c r="B69" s="37" t="s">
        <v>9</v>
      </c>
      <c r="C69" s="39">
        <v>184</v>
      </c>
      <c r="D69" s="40">
        <v>232</v>
      </c>
      <c r="E69" s="40">
        <v>202</v>
      </c>
      <c r="F69" s="39">
        <v>618</v>
      </c>
      <c r="G69" s="39">
        <v>618</v>
      </c>
    </row>
    <row r="70" spans="1:7" ht="13.5" thickBot="1" x14ac:dyDescent="0.25">
      <c r="A70" s="39">
        <v>5</v>
      </c>
      <c r="B70" s="37" t="s">
        <v>28</v>
      </c>
      <c r="C70" s="40">
        <v>206</v>
      </c>
      <c r="D70" s="39">
        <v>191</v>
      </c>
      <c r="E70" s="39">
        <v>192</v>
      </c>
      <c r="F70" s="39">
        <v>589</v>
      </c>
      <c r="G70" s="39">
        <v>589</v>
      </c>
    </row>
    <row r="71" spans="1:7" ht="13.5" thickBot="1" x14ac:dyDescent="0.25">
      <c r="A71" s="39">
        <v>6</v>
      </c>
      <c r="B71" s="37" t="s">
        <v>67</v>
      </c>
      <c r="C71" s="39">
        <v>180</v>
      </c>
      <c r="D71" s="39">
        <v>176</v>
      </c>
      <c r="E71" s="40">
        <v>220</v>
      </c>
      <c r="F71" s="39">
        <v>576</v>
      </c>
      <c r="G71" s="39">
        <v>576</v>
      </c>
    </row>
    <row r="72" spans="1:7" ht="13.5" thickBot="1" x14ac:dyDescent="0.25">
      <c r="A72" s="39">
        <v>7</v>
      </c>
      <c r="B72" s="37" t="s">
        <v>13</v>
      </c>
      <c r="C72" s="39">
        <v>188</v>
      </c>
      <c r="D72" s="40">
        <v>205</v>
      </c>
      <c r="E72" s="39">
        <v>183</v>
      </c>
      <c r="F72" s="39">
        <v>576</v>
      </c>
      <c r="G72" s="39">
        <v>576</v>
      </c>
    </row>
    <row r="73" spans="1:7" ht="13.5" thickBot="1" x14ac:dyDescent="0.25">
      <c r="A73" s="39">
        <v>8</v>
      </c>
      <c r="B73" s="37" t="s">
        <v>24</v>
      </c>
      <c r="C73" s="39">
        <v>192</v>
      </c>
      <c r="D73" s="40">
        <v>215</v>
      </c>
      <c r="E73" s="39">
        <v>168</v>
      </c>
      <c r="F73" s="39">
        <v>575</v>
      </c>
      <c r="G73" s="39">
        <v>575</v>
      </c>
    </row>
    <row r="74" spans="1:7" ht="13.5" thickBot="1" x14ac:dyDescent="0.25">
      <c r="A74" s="39">
        <v>9</v>
      </c>
      <c r="B74" s="37" t="s">
        <v>11</v>
      </c>
      <c r="C74" s="39">
        <v>197</v>
      </c>
      <c r="D74" s="39">
        <v>194</v>
      </c>
      <c r="E74" s="39">
        <v>182</v>
      </c>
      <c r="F74" s="39">
        <v>573</v>
      </c>
      <c r="G74" s="39">
        <v>573</v>
      </c>
    </row>
    <row r="75" spans="1:7" ht="13.5" thickBot="1" x14ac:dyDescent="0.25">
      <c r="A75" s="39">
        <v>10</v>
      </c>
      <c r="B75" s="37" t="s">
        <v>64</v>
      </c>
      <c r="C75" s="40">
        <v>205</v>
      </c>
      <c r="D75" s="40">
        <v>202</v>
      </c>
      <c r="E75" s="39">
        <v>166</v>
      </c>
      <c r="F75" s="39">
        <v>573</v>
      </c>
      <c r="G75" s="39">
        <v>573</v>
      </c>
    </row>
    <row r="76" spans="1:7" ht="13.5" thickBot="1" x14ac:dyDescent="0.25">
      <c r="A76" s="39">
        <v>11</v>
      </c>
      <c r="B76" s="37" t="s">
        <v>31</v>
      </c>
      <c r="C76" s="40">
        <v>200</v>
      </c>
      <c r="D76" s="39">
        <v>185</v>
      </c>
      <c r="E76" s="39">
        <v>173</v>
      </c>
      <c r="F76" s="39">
        <v>558</v>
      </c>
      <c r="G76" s="39">
        <v>558</v>
      </c>
    </row>
    <row r="77" spans="1:7" ht="13.5" thickBot="1" x14ac:dyDescent="0.25">
      <c r="A77" s="39">
        <v>12</v>
      </c>
      <c r="B77" s="37" t="s">
        <v>33</v>
      </c>
      <c r="C77" s="39">
        <v>168</v>
      </c>
      <c r="D77" s="40">
        <v>216</v>
      </c>
      <c r="E77" s="39">
        <v>170</v>
      </c>
      <c r="F77" s="39">
        <v>554</v>
      </c>
      <c r="G77" s="39">
        <v>554</v>
      </c>
    </row>
    <row r="78" spans="1:7" ht="13.5" thickBot="1" x14ac:dyDescent="0.25">
      <c r="A78" s="39">
        <v>13</v>
      </c>
      <c r="B78" s="37" t="s">
        <v>53</v>
      </c>
      <c r="C78" s="39">
        <v>173</v>
      </c>
      <c r="D78" s="39">
        <v>186</v>
      </c>
      <c r="E78" s="39">
        <v>186</v>
      </c>
      <c r="F78" s="39">
        <v>545</v>
      </c>
      <c r="G78" s="39">
        <v>545</v>
      </c>
    </row>
    <row r="79" spans="1:7" ht="13.5" thickBot="1" x14ac:dyDescent="0.25">
      <c r="A79" s="39">
        <v>14</v>
      </c>
      <c r="B79" s="37" t="s">
        <v>12</v>
      </c>
      <c r="C79" s="39">
        <v>156</v>
      </c>
      <c r="D79" s="39">
        <v>199</v>
      </c>
      <c r="E79" s="39">
        <v>157</v>
      </c>
      <c r="F79" s="39">
        <v>512</v>
      </c>
      <c r="G79" s="39">
        <v>512</v>
      </c>
    </row>
    <row r="80" spans="1:7" ht="13.5" thickBot="1" x14ac:dyDescent="0.25">
      <c r="A80" s="39">
        <v>15</v>
      </c>
      <c r="B80" s="37" t="s">
        <v>22</v>
      </c>
      <c r="C80" s="39">
        <v>171</v>
      </c>
      <c r="D80" s="39">
        <v>178</v>
      </c>
      <c r="E80" s="39">
        <v>161</v>
      </c>
      <c r="F80" s="39">
        <v>510</v>
      </c>
      <c r="G80" s="39">
        <v>510</v>
      </c>
    </row>
    <row r="81" spans="1:8" ht="13.5" thickBot="1" x14ac:dyDescent="0.25">
      <c r="A81" s="39">
        <v>16</v>
      </c>
      <c r="B81" s="37" t="s">
        <v>63</v>
      </c>
      <c r="C81" s="39">
        <v>195</v>
      </c>
      <c r="D81" s="39">
        <v>154</v>
      </c>
      <c r="E81" s="39">
        <v>158</v>
      </c>
      <c r="F81" s="39">
        <v>507</v>
      </c>
      <c r="G81" s="39">
        <v>507</v>
      </c>
    </row>
    <row r="82" spans="1:8" ht="13.5" thickBot="1" x14ac:dyDescent="0.25">
      <c r="A82" s="39">
        <v>17</v>
      </c>
      <c r="B82" s="37" t="s">
        <v>15</v>
      </c>
      <c r="C82" s="39">
        <v>150</v>
      </c>
      <c r="D82" s="39">
        <v>175</v>
      </c>
      <c r="E82" s="39">
        <v>170</v>
      </c>
      <c r="F82" s="39">
        <v>495</v>
      </c>
      <c r="G82" s="39">
        <v>495</v>
      </c>
    </row>
    <row r="83" spans="1:8" ht="13.5" thickBot="1" x14ac:dyDescent="0.25">
      <c r="A83" s="39">
        <v>18</v>
      </c>
      <c r="B83" s="37" t="s">
        <v>19</v>
      </c>
      <c r="C83" s="39">
        <v>198</v>
      </c>
      <c r="D83" s="39">
        <v>129</v>
      </c>
      <c r="E83" s="39">
        <v>167</v>
      </c>
      <c r="F83" s="39">
        <v>494</v>
      </c>
      <c r="G83" s="39">
        <v>494</v>
      </c>
    </row>
    <row r="84" spans="1:8" ht="13.5" thickBot="1" x14ac:dyDescent="0.25">
      <c r="A84" s="39">
        <v>19</v>
      </c>
      <c r="B84" s="37" t="s">
        <v>10</v>
      </c>
      <c r="C84" s="39">
        <v>164</v>
      </c>
      <c r="D84" s="39">
        <v>171</v>
      </c>
      <c r="E84" s="39">
        <v>158</v>
      </c>
      <c r="F84" s="39">
        <v>493</v>
      </c>
      <c r="G84" s="39">
        <v>493</v>
      </c>
    </row>
    <row r="85" spans="1:8" ht="13.5" thickBot="1" x14ac:dyDescent="0.25">
      <c r="A85" s="39">
        <v>20</v>
      </c>
      <c r="B85" s="37" t="s">
        <v>8</v>
      </c>
      <c r="C85" s="39">
        <v>173</v>
      </c>
      <c r="D85" s="39">
        <v>152</v>
      </c>
      <c r="E85" s="39">
        <v>152</v>
      </c>
      <c r="F85" s="39">
        <v>477</v>
      </c>
      <c r="G85" s="39">
        <v>477</v>
      </c>
    </row>
    <row r="86" spans="1:8" ht="13.5" thickBot="1" x14ac:dyDescent="0.25">
      <c r="A86" s="39">
        <v>21</v>
      </c>
      <c r="B86" s="37" t="s">
        <v>27</v>
      </c>
      <c r="C86" s="39">
        <v>155</v>
      </c>
      <c r="D86" s="39">
        <v>159</v>
      </c>
      <c r="E86" s="39">
        <v>159</v>
      </c>
      <c r="F86" s="39">
        <v>473</v>
      </c>
      <c r="G86" s="39">
        <v>473</v>
      </c>
    </row>
    <row r="87" spans="1:8" ht="13.5" thickBot="1" x14ac:dyDescent="0.25">
      <c r="A87" s="39">
        <v>22</v>
      </c>
      <c r="B87" s="37" t="s">
        <v>65</v>
      </c>
      <c r="C87" s="39">
        <v>156</v>
      </c>
      <c r="D87" s="39">
        <v>168</v>
      </c>
      <c r="E87" s="39">
        <v>140</v>
      </c>
      <c r="F87" s="39">
        <v>464</v>
      </c>
      <c r="G87" s="39">
        <v>464</v>
      </c>
    </row>
    <row r="88" spans="1:8" ht="13.5" thickBot="1" x14ac:dyDescent="0.25">
      <c r="A88" s="39">
        <v>23</v>
      </c>
      <c r="B88" s="37" t="s">
        <v>18</v>
      </c>
      <c r="C88" s="39">
        <v>152</v>
      </c>
      <c r="D88" s="39">
        <v>140</v>
      </c>
      <c r="E88" s="39">
        <v>130</v>
      </c>
      <c r="F88" s="39">
        <v>422</v>
      </c>
      <c r="G88" s="39">
        <v>422</v>
      </c>
    </row>
    <row r="89" spans="1:8" ht="13.5" thickBot="1" x14ac:dyDescent="0.25">
      <c r="A89" s="39">
        <v>24</v>
      </c>
      <c r="B89" s="37" t="s">
        <v>61</v>
      </c>
      <c r="C89" s="39">
        <v>174</v>
      </c>
      <c r="D89" s="39">
        <v>184</v>
      </c>
      <c r="E89" s="39">
        <v>159</v>
      </c>
      <c r="F89" s="39">
        <v>517</v>
      </c>
      <c r="G89" s="39">
        <v>517</v>
      </c>
    </row>
    <row r="90" spans="1:8" ht="13.5" thickBot="1" x14ac:dyDescent="0.25">
      <c r="A90" s="39">
        <v>25</v>
      </c>
      <c r="B90" s="37" t="s">
        <v>32</v>
      </c>
      <c r="C90" s="39">
        <v>120</v>
      </c>
      <c r="D90" s="39">
        <v>131</v>
      </c>
      <c r="E90" s="39">
        <v>170</v>
      </c>
      <c r="F90" s="39">
        <v>421</v>
      </c>
      <c r="G90" s="39">
        <v>421</v>
      </c>
    </row>
    <row r="91" spans="1:8" ht="13.5" thickBot="1" x14ac:dyDescent="0.25">
      <c r="A91" s="39">
        <v>26</v>
      </c>
      <c r="B91" s="37" t="s">
        <v>55</v>
      </c>
      <c r="C91" s="39">
        <v>119</v>
      </c>
      <c r="D91" s="39">
        <v>158</v>
      </c>
      <c r="E91" s="39">
        <v>137</v>
      </c>
      <c r="F91" s="39">
        <v>414</v>
      </c>
      <c r="G91" s="39">
        <v>414</v>
      </c>
    </row>
    <row r="92" spans="1:8" ht="13.5" thickBot="1" x14ac:dyDescent="0.25">
      <c r="A92" s="39">
        <v>27</v>
      </c>
      <c r="B92" s="37" t="s">
        <v>54</v>
      </c>
      <c r="C92" s="39">
        <v>145</v>
      </c>
      <c r="D92" s="39">
        <v>120</v>
      </c>
      <c r="E92" s="39">
        <v>132</v>
      </c>
      <c r="F92" s="39">
        <v>397</v>
      </c>
      <c r="G92" s="39">
        <v>397</v>
      </c>
    </row>
    <row r="93" spans="1:8" x14ac:dyDescent="0.2">
      <c r="F93" s="16">
        <f>SUM(F66:F92)</f>
        <v>14270</v>
      </c>
      <c r="G93" s="16">
        <f>COUNT(C66:E92)</f>
        <v>81</v>
      </c>
      <c r="H93" s="4">
        <f>SUM(F93/G93)</f>
        <v>176.17283950617283</v>
      </c>
    </row>
    <row r="94" spans="1:8" x14ac:dyDescent="0.2">
      <c r="F94" s="16"/>
      <c r="G94" s="16"/>
      <c r="H94" s="16"/>
    </row>
    <row r="95" spans="1:8" ht="13.5" thickBot="1" x14ac:dyDescent="0.25">
      <c r="A95" s="127">
        <v>45411</v>
      </c>
      <c r="B95" s="128"/>
      <c r="C95" s="128"/>
      <c r="D95" s="128"/>
      <c r="E95" s="128"/>
      <c r="F95" s="128"/>
      <c r="G95" s="128"/>
    </row>
    <row r="96" spans="1:8" ht="13.5" thickBot="1" x14ac:dyDescent="0.25">
      <c r="A96" s="43" t="s">
        <v>3</v>
      </c>
      <c r="B96" s="44" t="s">
        <v>4</v>
      </c>
      <c r="C96" s="43" t="s">
        <v>36</v>
      </c>
      <c r="D96" s="43" t="s">
        <v>37</v>
      </c>
      <c r="E96" s="43" t="s">
        <v>38</v>
      </c>
      <c r="F96" s="43" t="s">
        <v>39</v>
      </c>
      <c r="G96" s="43" t="s">
        <v>5</v>
      </c>
    </row>
    <row r="97" spans="1:7" ht="13.5" thickBot="1" x14ac:dyDescent="0.25">
      <c r="A97" s="39">
        <v>1</v>
      </c>
      <c r="B97" s="37" t="s">
        <v>32</v>
      </c>
      <c r="C97" s="39">
        <v>182</v>
      </c>
      <c r="D97" s="39">
        <v>154</v>
      </c>
      <c r="E97" s="39">
        <v>140</v>
      </c>
      <c r="F97" s="39">
        <v>476</v>
      </c>
      <c r="G97" s="39">
        <v>476</v>
      </c>
    </row>
    <row r="98" spans="1:7" ht="13.5" thickBot="1" x14ac:dyDescent="0.25">
      <c r="A98" s="39">
        <v>2</v>
      </c>
      <c r="B98" s="37" t="s">
        <v>63</v>
      </c>
      <c r="C98" s="39">
        <v>178</v>
      </c>
      <c r="D98" s="40">
        <v>220</v>
      </c>
      <c r="E98" s="39">
        <v>184</v>
      </c>
      <c r="F98" s="39">
        <v>582</v>
      </c>
      <c r="G98" s="39">
        <v>582</v>
      </c>
    </row>
    <row r="99" spans="1:7" ht="13.5" thickBot="1" x14ac:dyDescent="0.25">
      <c r="A99" s="39">
        <v>3</v>
      </c>
      <c r="B99" s="37" t="s">
        <v>64</v>
      </c>
      <c r="C99" s="39">
        <v>193</v>
      </c>
      <c r="D99" s="39">
        <v>172</v>
      </c>
      <c r="E99" s="40">
        <v>237</v>
      </c>
      <c r="F99" s="39">
        <v>602</v>
      </c>
      <c r="G99" s="39">
        <v>602</v>
      </c>
    </row>
    <row r="100" spans="1:7" ht="13.5" thickBot="1" x14ac:dyDescent="0.25">
      <c r="A100" s="39">
        <v>4</v>
      </c>
      <c r="B100" s="37" t="s">
        <v>27</v>
      </c>
      <c r="C100" s="39">
        <v>173</v>
      </c>
      <c r="D100" s="40">
        <v>205</v>
      </c>
      <c r="E100" s="40">
        <v>200</v>
      </c>
      <c r="F100" s="39">
        <v>578</v>
      </c>
      <c r="G100" s="39">
        <v>578</v>
      </c>
    </row>
    <row r="101" spans="1:7" ht="13.5" thickBot="1" x14ac:dyDescent="0.25">
      <c r="A101" s="39">
        <v>5</v>
      </c>
      <c r="B101" s="37" t="s">
        <v>9</v>
      </c>
      <c r="C101" s="39">
        <v>182</v>
      </c>
      <c r="D101" s="40">
        <v>217</v>
      </c>
      <c r="E101" s="39">
        <v>156</v>
      </c>
      <c r="F101" s="39">
        <v>555</v>
      </c>
      <c r="G101" s="39">
        <v>555</v>
      </c>
    </row>
    <row r="102" spans="1:7" ht="13.5" thickBot="1" x14ac:dyDescent="0.25">
      <c r="A102" s="39">
        <v>6</v>
      </c>
      <c r="B102" s="37" t="s">
        <v>10</v>
      </c>
      <c r="C102" s="39">
        <v>186</v>
      </c>
      <c r="D102" s="39">
        <v>171</v>
      </c>
      <c r="E102" s="39">
        <v>161</v>
      </c>
      <c r="F102" s="39">
        <v>518</v>
      </c>
      <c r="G102" s="39">
        <v>518</v>
      </c>
    </row>
    <row r="103" spans="1:7" ht="13.5" thickBot="1" x14ac:dyDescent="0.25">
      <c r="A103" s="39">
        <v>7</v>
      </c>
      <c r="B103" s="37" t="s">
        <v>11</v>
      </c>
      <c r="C103" s="39">
        <v>148</v>
      </c>
      <c r="D103" s="39">
        <v>165</v>
      </c>
      <c r="E103" s="40">
        <v>207</v>
      </c>
      <c r="F103" s="39">
        <v>520</v>
      </c>
      <c r="G103" s="39">
        <v>520</v>
      </c>
    </row>
    <row r="104" spans="1:7" ht="13.5" thickBot="1" x14ac:dyDescent="0.25">
      <c r="A104" s="39">
        <v>8</v>
      </c>
      <c r="B104" s="37" t="s">
        <v>12</v>
      </c>
      <c r="C104" s="40">
        <v>205</v>
      </c>
      <c r="D104" s="39">
        <v>150</v>
      </c>
      <c r="E104" s="40">
        <v>208</v>
      </c>
      <c r="F104" s="39">
        <v>563</v>
      </c>
      <c r="G104" s="39">
        <v>563</v>
      </c>
    </row>
    <row r="105" spans="1:7" ht="13.5" thickBot="1" x14ac:dyDescent="0.25">
      <c r="A105" s="39">
        <v>9</v>
      </c>
      <c r="B105" s="37" t="s">
        <v>45</v>
      </c>
      <c r="C105" s="39">
        <v>163</v>
      </c>
      <c r="D105" s="39">
        <v>179</v>
      </c>
      <c r="E105" s="40">
        <v>200</v>
      </c>
      <c r="F105" s="39">
        <v>542</v>
      </c>
      <c r="G105" s="39">
        <v>542</v>
      </c>
    </row>
    <row r="106" spans="1:7" ht="13.5" thickBot="1" x14ac:dyDescent="0.25">
      <c r="A106" s="39">
        <v>10</v>
      </c>
      <c r="B106" s="37" t="s">
        <v>60</v>
      </c>
      <c r="C106" s="39">
        <v>145</v>
      </c>
      <c r="D106" s="39">
        <v>154</v>
      </c>
      <c r="E106" s="39">
        <v>159</v>
      </c>
      <c r="F106" s="39">
        <v>458</v>
      </c>
      <c r="G106" s="39">
        <v>458</v>
      </c>
    </row>
    <row r="107" spans="1:7" ht="13.5" thickBot="1" x14ac:dyDescent="0.25">
      <c r="A107" s="39">
        <v>11</v>
      </c>
      <c r="B107" s="37" t="s">
        <v>28</v>
      </c>
      <c r="C107" s="41">
        <v>252</v>
      </c>
      <c r="D107" s="40">
        <v>200</v>
      </c>
      <c r="E107" s="39">
        <v>146</v>
      </c>
      <c r="F107" s="39">
        <v>598</v>
      </c>
      <c r="G107" s="39">
        <v>598</v>
      </c>
    </row>
    <row r="108" spans="1:7" ht="13.5" thickBot="1" x14ac:dyDescent="0.25">
      <c r="A108" s="39">
        <v>12</v>
      </c>
      <c r="B108" s="37" t="s">
        <v>50</v>
      </c>
      <c r="C108" s="39">
        <v>175</v>
      </c>
      <c r="D108" s="39">
        <v>178</v>
      </c>
      <c r="E108" s="39">
        <v>179</v>
      </c>
      <c r="F108" s="39">
        <v>532</v>
      </c>
      <c r="G108" s="39">
        <v>532</v>
      </c>
    </row>
    <row r="109" spans="1:7" ht="13.5" thickBot="1" x14ac:dyDescent="0.25">
      <c r="A109" s="39">
        <v>13</v>
      </c>
      <c r="B109" s="37" t="s">
        <v>29</v>
      </c>
      <c r="C109" s="39">
        <v>181</v>
      </c>
      <c r="D109" s="39">
        <v>180</v>
      </c>
      <c r="E109" s="40">
        <v>215</v>
      </c>
      <c r="F109" s="39">
        <v>576</v>
      </c>
      <c r="G109" s="39">
        <v>576</v>
      </c>
    </row>
    <row r="110" spans="1:7" ht="13.5" thickBot="1" x14ac:dyDescent="0.25">
      <c r="A110" s="39">
        <v>14</v>
      </c>
      <c r="B110" s="37" t="s">
        <v>13</v>
      </c>
      <c r="C110" s="40">
        <v>214</v>
      </c>
      <c r="D110" s="40">
        <v>204</v>
      </c>
      <c r="E110" s="39">
        <v>158</v>
      </c>
      <c r="F110" s="39">
        <v>576</v>
      </c>
      <c r="G110" s="39">
        <v>576</v>
      </c>
    </row>
    <row r="111" spans="1:7" ht="13.5" thickBot="1" x14ac:dyDescent="0.25">
      <c r="A111" s="39">
        <v>15</v>
      </c>
      <c r="B111" s="37" t="s">
        <v>43</v>
      </c>
      <c r="C111" s="40">
        <v>203</v>
      </c>
      <c r="D111" s="40">
        <v>245</v>
      </c>
      <c r="E111" s="40">
        <v>246</v>
      </c>
      <c r="F111" s="39">
        <v>694</v>
      </c>
      <c r="G111" s="39">
        <v>694</v>
      </c>
    </row>
    <row r="112" spans="1:7" ht="13.5" thickBot="1" x14ac:dyDescent="0.25">
      <c r="A112" s="39">
        <v>16</v>
      </c>
      <c r="B112" s="37" t="s">
        <v>15</v>
      </c>
      <c r="C112" s="39">
        <v>149</v>
      </c>
      <c r="D112" s="39">
        <v>188</v>
      </c>
      <c r="E112" s="39">
        <v>169</v>
      </c>
      <c r="F112" s="39">
        <v>506</v>
      </c>
      <c r="G112" s="39">
        <v>506</v>
      </c>
    </row>
    <row r="113" spans="1:8" ht="13.5" thickBot="1" x14ac:dyDescent="0.25">
      <c r="A113" s="39">
        <v>17</v>
      </c>
      <c r="B113" s="37" t="s">
        <v>54</v>
      </c>
      <c r="C113" s="39">
        <v>111</v>
      </c>
      <c r="D113" s="39">
        <v>141</v>
      </c>
      <c r="E113" s="39">
        <v>164</v>
      </c>
      <c r="F113" s="39">
        <v>416</v>
      </c>
      <c r="G113" s="39">
        <v>416</v>
      </c>
    </row>
    <row r="114" spans="1:8" ht="13.5" thickBot="1" x14ac:dyDescent="0.25">
      <c r="A114" s="39">
        <v>18</v>
      </c>
      <c r="B114" s="37" t="s">
        <v>16</v>
      </c>
      <c r="C114" s="39">
        <v>134</v>
      </c>
      <c r="D114" s="39">
        <v>185</v>
      </c>
      <c r="E114" s="39">
        <v>161</v>
      </c>
      <c r="F114" s="39">
        <v>480</v>
      </c>
      <c r="G114" s="39">
        <v>480</v>
      </c>
    </row>
    <row r="115" spans="1:8" ht="13.5" thickBot="1" x14ac:dyDescent="0.25">
      <c r="A115" s="39">
        <v>19</v>
      </c>
      <c r="B115" s="37" t="s">
        <v>17</v>
      </c>
      <c r="C115" s="39">
        <v>163</v>
      </c>
      <c r="D115" s="39">
        <v>187</v>
      </c>
      <c r="E115" s="39">
        <v>184</v>
      </c>
      <c r="F115" s="39">
        <v>534</v>
      </c>
      <c r="G115" s="39">
        <v>534</v>
      </c>
    </row>
    <row r="116" spans="1:8" ht="13.5" thickBot="1" x14ac:dyDescent="0.25">
      <c r="A116" s="39">
        <v>20</v>
      </c>
      <c r="B116" s="37" t="s">
        <v>31</v>
      </c>
      <c r="C116" s="39">
        <v>180</v>
      </c>
      <c r="D116" s="39">
        <v>186</v>
      </c>
      <c r="E116" s="39">
        <v>199</v>
      </c>
      <c r="F116" s="39">
        <v>565</v>
      </c>
      <c r="G116" s="39">
        <v>565</v>
      </c>
    </row>
    <row r="117" spans="1:8" ht="13.5" thickBot="1" x14ac:dyDescent="0.25">
      <c r="A117" s="39">
        <v>21</v>
      </c>
      <c r="B117" s="37" t="s">
        <v>18</v>
      </c>
      <c r="C117" s="39">
        <v>155</v>
      </c>
      <c r="D117" s="39">
        <v>131</v>
      </c>
      <c r="E117" s="39">
        <v>118</v>
      </c>
      <c r="F117" s="39">
        <v>404</v>
      </c>
      <c r="G117" s="39">
        <v>404</v>
      </c>
    </row>
    <row r="118" spans="1:8" ht="13.5" thickBot="1" x14ac:dyDescent="0.25">
      <c r="A118" s="39">
        <v>22</v>
      </c>
      <c r="B118" s="37" t="s">
        <v>58</v>
      </c>
      <c r="C118" s="39">
        <v>145</v>
      </c>
      <c r="D118" s="39">
        <v>149</v>
      </c>
      <c r="E118" s="39">
        <v>138</v>
      </c>
      <c r="F118" s="39">
        <v>432</v>
      </c>
      <c r="G118" s="39">
        <v>432</v>
      </c>
    </row>
    <row r="119" spans="1:8" ht="13.5" thickBot="1" x14ac:dyDescent="0.25">
      <c r="A119" s="39">
        <v>23</v>
      </c>
      <c r="B119" s="37" t="s">
        <v>48</v>
      </c>
      <c r="C119" s="39">
        <v>158</v>
      </c>
      <c r="D119" s="39">
        <v>191</v>
      </c>
      <c r="E119" s="39">
        <v>149</v>
      </c>
      <c r="F119" s="39">
        <v>498</v>
      </c>
      <c r="G119" s="39">
        <v>498</v>
      </c>
    </row>
    <row r="120" spans="1:8" ht="13.5" thickBot="1" x14ac:dyDescent="0.25">
      <c r="A120" s="39">
        <v>24</v>
      </c>
      <c r="B120" s="37" t="s">
        <v>19</v>
      </c>
      <c r="C120" s="41">
        <v>268</v>
      </c>
      <c r="D120" s="39">
        <v>163</v>
      </c>
      <c r="E120" s="39">
        <v>153</v>
      </c>
      <c r="F120" s="39">
        <v>584</v>
      </c>
      <c r="G120" s="39">
        <v>584</v>
      </c>
    </row>
    <row r="121" spans="1:8" ht="13.5" thickBot="1" x14ac:dyDescent="0.25">
      <c r="A121" s="39">
        <v>25</v>
      </c>
      <c r="B121" s="37" t="s">
        <v>20</v>
      </c>
      <c r="C121" s="39">
        <v>158</v>
      </c>
      <c r="D121" s="39">
        <v>194</v>
      </c>
      <c r="E121" s="39">
        <v>145</v>
      </c>
      <c r="F121" s="39">
        <v>497</v>
      </c>
      <c r="G121" s="39">
        <v>497</v>
      </c>
    </row>
    <row r="122" spans="1:8" ht="13.5" thickBot="1" x14ac:dyDescent="0.25">
      <c r="A122" s="39">
        <v>26</v>
      </c>
      <c r="B122" s="37" t="s">
        <v>21</v>
      </c>
      <c r="C122" s="39">
        <v>159</v>
      </c>
      <c r="D122" s="39">
        <v>153</v>
      </c>
      <c r="E122" s="39">
        <v>165</v>
      </c>
      <c r="F122" s="39">
        <v>477</v>
      </c>
      <c r="G122" s="39">
        <v>477</v>
      </c>
    </row>
    <row r="123" spans="1:8" ht="13.5" thickBot="1" x14ac:dyDescent="0.25">
      <c r="A123" s="39">
        <v>27</v>
      </c>
      <c r="B123" s="37" t="s">
        <v>22</v>
      </c>
      <c r="C123" s="39">
        <v>191</v>
      </c>
      <c r="D123" s="39">
        <v>168</v>
      </c>
      <c r="E123" s="39">
        <v>163</v>
      </c>
      <c r="F123" s="39">
        <v>522</v>
      </c>
      <c r="G123" s="39">
        <v>522</v>
      </c>
    </row>
    <row r="124" spans="1:8" x14ac:dyDescent="0.2">
      <c r="F124" s="16">
        <f>SUM(F97:F123)</f>
        <v>14285</v>
      </c>
      <c r="G124" s="16">
        <f>COUNT(C97:E123)</f>
        <v>81</v>
      </c>
      <c r="H124" s="4">
        <f>SUM(F124/G124)</f>
        <v>176.35802469135803</v>
      </c>
    </row>
    <row r="125" spans="1:8" x14ac:dyDescent="0.2">
      <c r="F125" s="16"/>
      <c r="G125" s="16"/>
      <c r="H125" s="16"/>
    </row>
    <row r="126" spans="1:8" ht="13.5" thickBot="1" x14ac:dyDescent="0.25">
      <c r="A126" s="127">
        <v>45418</v>
      </c>
      <c r="B126" s="128"/>
      <c r="C126" s="128"/>
      <c r="D126" s="128"/>
      <c r="E126" s="128"/>
      <c r="F126" s="128"/>
      <c r="G126" s="128"/>
    </row>
    <row r="127" spans="1:8" ht="13.5" thickBot="1" x14ac:dyDescent="0.25">
      <c r="A127" s="43" t="s">
        <v>3</v>
      </c>
      <c r="B127" s="44" t="s">
        <v>4</v>
      </c>
      <c r="C127" s="43" t="s">
        <v>36</v>
      </c>
      <c r="D127" s="43" t="s">
        <v>37</v>
      </c>
      <c r="E127" s="43" t="s">
        <v>38</v>
      </c>
      <c r="F127" s="43" t="s">
        <v>39</v>
      </c>
      <c r="G127" s="43" t="s">
        <v>5</v>
      </c>
    </row>
    <row r="128" spans="1:8" ht="13.5" thickBot="1" x14ac:dyDescent="0.25">
      <c r="A128" s="39">
        <v>1</v>
      </c>
      <c r="B128" s="37" t="s">
        <v>32</v>
      </c>
      <c r="C128" s="39">
        <v>165</v>
      </c>
      <c r="D128" s="39">
        <v>151</v>
      </c>
      <c r="E128" s="39">
        <v>163</v>
      </c>
      <c r="F128" s="39">
        <v>479</v>
      </c>
      <c r="G128" s="39">
        <v>479</v>
      </c>
      <c r="H128" s="38"/>
    </row>
    <row r="129" spans="1:8" ht="13.5" thickBot="1" x14ac:dyDescent="0.25">
      <c r="A129" s="39">
        <v>2</v>
      </c>
      <c r="B129" s="37" t="s">
        <v>63</v>
      </c>
      <c r="C129" s="40">
        <v>227</v>
      </c>
      <c r="D129" s="40">
        <v>229</v>
      </c>
      <c r="E129" s="40">
        <v>226</v>
      </c>
      <c r="F129" s="39">
        <v>682</v>
      </c>
      <c r="G129" s="39">
        <v>682</v>
      </c>
      <c r="H129" s="38"/>
    </row>
    <row r="130" spans="1:8" ht="13.5" thickBot="1" x14ac:dyDescent="0.25">
      <c r="A130" s="39">
        <v>3</v>
      </c>
      <c r="B130" s="37" t="s">
        <v>64</v>
      </c>
      <c r="C130" s="40">
        <v>247</v>
      </c>
      <c r="D130" s="39">
        <v>192</v>
      </c>
      <c r="E130" s="40">
        <v>210</v>
      </c>
      <c r="F130" s="39">
        <v>649</v>
      </c>
      <c r="G130" s="39">
        <v>649</v>
      </c>
      <c r="H130" s="38"/>
    </row>
    <row r="131" spans="1:8" ht="13.5" thickBot="1" x14ac:dyDescent="0.25">
      <c r="A131" s="39">
        <v>4</v>
      </c>
      <c r="B131" s="37" t="s">
        <v>27</v>
      </c>
      <c r="C131" s="39">
        <v>147</v>
      </c>
      <c r="D131" s="39">
        <v>166</v>
      </c>
      <c r="E131" s="40">
        <v>204</v>
      </c>
      <c r="F131" s="39">
        <v>517</v>
      </c>
      <c r="G131" s="39">
        <v>517</v>
      </c>
      <c r="H131" s="38"/>
    </row>
    <row r="132" spans="1:8" ht="13.5" thickBot="1" x14ac:dyDescent="0.25">
      <c r="A132" s="39">
        <v>5</v>
      </c>
      <c r="B132" s="37" t="s">
        <v>9</v>
      </c>
      <c r="C132" s="39">
        <v>175</v>
      </c>
      <c r="D132" s="39">
        <v>185</v>
      </c>
      <c r="E132" s="39">
        <v>139</v>
      </c>
      <c r="F132" s="39">
        <v>499</v>
      </c>
      <c r="G132" s="39">
        <v>499</v>
      </c>
      <c r="H132" s="38"/>
    </row>
    <row r="133" spans="1:8" ht="13.5" thickBot="1" x14ac:dyDescent="0.25">
      <c r="A133" s="39">
        <v>6</v>
      </c>
      <c r="B133" s="37" t="s">
        <v>10</v>
      </c>
      <c r="C133" s="39">
        <v>160</v>
      </c>
      <c r="D133" s="39">
        <v>192</v>
      </c>
      <c r="E133" s="39">
        <v>138</v>
      </c>
      <c r="F133" s="39">
        <v>490</v>
      </c>
      <c r="G133" s="39">
        <v>490</v>
      </c>
      <c r="H133" s="38"/>
    </row>
    <row r="134" spans="1:8" ht="13.5" thickBot="1" x14ac:dyDescent="0.25">
      <c r="A134" s="39">
        <v>7</v>
      </c>
      <c r="B134" s="37" t="s">
        <v>46</v>
      </c>
      <c r="C134" s="39">
        <v>150</v>
      </c>
      <c r="D134" s="39">
        <v>189</v>
      </c>
      <c r="E134" s="39">
        <v>159</v>
      </c>
      <c r="F134" s="39">
        <v>498</v>
      </c>
      <c r="G134" s="39">
        <v>498</v>
      </c>
      <c r="H134" s="38"/>
    </row>
    <row r="135" spans="1:8" ht="13.5" thickBot="1" x14ac:dyDescent="0.25">
      <c r="A135" s="39">
        <v>8</v>
      </c>
      <c r="B135" s="37" t="s">
        <v>11</v>
      </c>
      <c r="C135" s="39">
        <v>115</v>
      </c>
      <c r="D135" s="39">
        <v>159</v>
      </c>
      <c r="E135" s="40">
        <v>211</v>
      </c>
      <c r="F135" s="39">
        <v>485</v>
      </c>
      <c r="G135" s="39">
        <v>485</v>
      </c>
      <c r="H135" s="38"/>
    </row>
    <row r="136" spans="1:8" ht="13.5" thickBot="1" x14ac:dyDescent="0.25">
      <c r="A136" s="39">
        <v>9</v>
      </c>
      <c r="B136" s="37" t="s">
        <v>30</v>
      </c>
      <c r="C136" s="39">
        <v>132</v>
      </c>
      <c r="D136" s="39">
        <v>141</v>
      </c>
      <c r="E136" s="39">
        <v>154</v>
      </c>
      <c r="F136" s="39">
        <v>427</v>
      </c>
      <c r="G136" s="39">
        <v>427</v>
      </c>
      <c r="H136" s="38"/>
    </row>
    <row r="137" spans="1:8" ht="13.5" thickBot="1" x14ac:dyDescent="0.25">
      <c r="A137" s="39">
        <v>10</v>
      </c>
      <c r="B137" s="37" t="s">
        <v>34</v>
      </c>
      <c r="C137" s="39">
        <v>174</v>
      </c>
      <c r="D137" s="39">
        <v>169</v>
      </c>
      <c r="E137" s="39">
        <v>198</v>
      </c>
      <c r="F137" s="39">
        <v>541</v>
      </c>
      <c r="G137" s="39">
        <v>541</v>
      </c>
      <c r="H137" s="38"/>
    </row>
    <row r="138" spans="1:8" ht="13.5" thickBot="1" x14ac:dyDescent="0.25">
      <c r="A138" s="39">
        <v>11</v>
      </c>
      <c r="B138" s="37" t="s">
        <v>60</v>
      </c>
      <c r="C138" s="40">
        <v>202</v>
      </c>
      <c r="D138" s="39">
        <v>170</v>
      </c>
      <c r="E138" s="39">
        <v>179</v>
      </c>
      <c r="F138" s="39">
        <v>551</v>
      </c>
      <c r="G138" s="39">
        <v>551</v>
      </c>
      <c r="H138" s="38"/>
    </row>
    <row r="139" spans="1:8" ht="13.5" thickBot="1" x14ac:dyDescent="0.25">
      <c r="A139" s="39">
        <v>12</v>
      </c>
      <c r="B139" s="37" t="s">
        <v>24</v>
      </c>
      <c r="C139" s="40">
        <v>211</v>
      </c>
      <c r="D139" s="40">
        <v>220</v>
      </c>
      <c r="E139" s="40">
        <v>214</v>
      </c>
      <c r="F139" s="39">
        <v>645</v>
      </c>
      <c r="G139" s="39">
        <v>645</v>
      </c>
      <c r="H139" s="38"/>
    </row>
    <row r="140" spans="1:8" ht="13.5" thickBot="1" x14ac:dyDescent="0.25">
      <c r="A140" s="39">
        <v>13</v>
      </c>
      <c r="B140" s="37" t="s">
        <v>28</v>
      </c>
      <c r="C140" s="39">
        <v>168</v>
      </c>
      <c r="D140" s="41">
        <v>259</v>
      </c>
      <c r="E140" s="40">
        <v>203</v>
      </c>
      <c r="F140" s="39">
        <v>630</v>
      </c>
      <c r="G140" s="39">
        <v>630</v>
      </c>
      <c r="H140" s="38"/>
    </row>
    <row r="141" spans="1:8" ht="13.5" thickBot="1" x14ac:dyDescent="0.25">
      <c r="A141" s="39">
        <v>14</v>
      </c>
      <c r="B141" s="37" t="s">
        <v>29</v>
      </c>
      <c r="C141" s="39">
        <v>133</v>
      </c>
      <c r="D141" s="39">
        <v>144</v>
      </c>
      <c r="E141" s="39">
        <v>177</v>
      </c>
      <c r="F141" s="39">
        <v>454</v>
      </c>
      <c r="G141" s="39">
        <v>454</v>
      </c>
      <c r="H141" s="38"/>
    </row>
    <row r="142" spans="1:8" ht="13.5" thickBot="1" x14ac:dyDescent="0.25">
      <c r="A142" s="39">
        <v>15</v>
      </c>
      <c r="B142" s="37" t="s">
        <v>13</v>
      </c>
      <c r="C142" s="40">
        <v>221</v>
      </c>
      <c r="D142" s="39">
        <v>189</v>
      </c>
      <c r="E142" s="39">
        <v>162</v>
      </c>
      <c r="F142" s="39">
        <v>572</v>
      </c>
      <c r="G142" s="39">
        <v>572</v>
      </c>
      <c r="H142" s="38"/>
    </row>
    <row r="143" spans="1:8" ht="13.5" thickBot="1" x14ac:dyDescent="0.25">
      <c r="A143" s="39">
        <v>16</v>
      </c>
      <c r="B143" s="37" t="s">
        <v>62</v>
      </c>
      <c r="C143" s="40">
        <v>215</v>
      </c>
      <c r="D143" s="39">
        <v>196</v>
      </c>
      <c r="E143" s="39">
        <v>179</v>
      </c>
      <c r="F143" s="39">
        <v>590</v>
      </c>
      <c r="G143" s="39">
        <v>590</v>
      </c>
      <c r="H143" s="38"/>
    </row>
    <row r="144" spans="1:8" ht="13.5" thickBot="1" x14ac:dyDescent="0.25">
      <c r="A144" s="39">
        <v>17</v>
      </c>
      <c r="B144" s="37" t="s">
        <v>43</v>
      </c>
      <c r="C144" s="40">
        <v>202</v>
      </c>
      <c r="D144" s="40">
        <v>247</v>
      </c>
      <c r="E144" s="40">
        <v>212</v>
      </c>
      <c r="F144" s="39">
        <v>661</v>
      </c>
      <c r="G144" s="39">
        <v>661</v>
      </c>
      <c r="H144" s="38"/>
    </row>
    <row r="145" spans="1:8" ht="13.5" thickBot="1" x14ac:dyDescent="0.25">
      <c r="A145" s="39">
        <v>18</v>
      </c>
      <c r="B145" s="37" t="s">
        <v>17</v>
      </c>
      <c r="C145" s="39">
        <v>150</v>
      </c>
      <c r="D145" s="39">
        <v>161</v>
      </c>
      <c r="E145" s="39">
        <v>160</v>
      </c>
      <c r="F145" s="39">
        <v>471</v>
      </c>
      <c r="G145" s="39">
        <v>471</v>
      </c>
      <c r="H145" s="38"/>
    </row>
    <row r="146" spans="1:8" ht="13.5" thickBot="1" x14ac:dyDescent="0.25">
      <c r="A146" s="39">
        <v>19</v>
      </c>
      <c r="B146" s="37" t="s">
        <v>31</v>
      </c>
      <c r="C146" s="39">
        <v>164</v>
      </c>
      <c r="D146" s="39">
        <v>160</v>
      </c>
      <c r="E146" s="39">
        <v>158</v>
      </c>
      <c r="F146" s="39">
        <v>482</v>
      </c>
      <c r="G146" s="39">
        <v>482</v>
      </c>
      <c r="H146" s="38"/>
    </row>
    <row r="147" spans="1:8" ht="13.5" thickBot="1" x14ac:dyDescent="0.25">
      <c r="A147" s="39">
        <v>20</v>
      </c>
      <c r="B147" s="37" t="s">
        <v>33</v>
      </c>
      <c r="C147" s="39">
        <v>189</v>
      </c>
      <c r="D147" s="39">
        <v>194</v>
      </c>
      <c r="E147" s="39">
        <v>170</v>
      </c>
      <c r="F147" s="39">
        <v>553</v>
      </c>
      <c r="G147" s="39">
        <v>553</v>
      </c>
      <c r="H147" s="38"/>
    </row>
    <row r="148" spans="1:8" ht="13.5" thickBot="1" x14ac:dyDescent="0.25">
      <c r="A148" s="39">
        <v>21</v>
      </c>
      <c r="B148" s="37" t="s">
        <v>61</v>
      </c>
      <c r="C148" s="39">
        <v>188</v>
      </c>
      <c r="D148" s="39">
        <v>189</v>
      </c>
      <c r="E148" s="39">
        <v>188</v>
      </c>
      <c r="F148" s="39">
        <v>565</v>
      </c>
      <c r="G148" s="39">
        <v>565</v>
      </c>
      <c r="H148" s="38"/>
    </row>
    <row r="149" spans="1:8" ht="13.5" thickBot="1" x14ac:dyDescent="0.25">
      <c r="A149" s="39">
        <v>22</v>
      </c>
      <c r="B149" s="37" t="s">
        <v>19</v>
      </c>
      <c r="C149" s="40">
        <v>223</v>
      </c>
      <c r="D149" s="39">
        <v>172</v>
      </c>
      <c r="E149" s="39">
        <v>179</v>
      </c>
      <c r="F149" s="39">
        <v>574</v>
      </c>
      <c r="G149" s="39">
        <v>574</v>
      </c>
      <c r="H149" s="38"/>
    </row>
    <row r="150" spans="1:8" ht="13.5" thickBot="1" x14ac:dyDescent="0.25">
      <c r="A150" s="39">
        <v>23</v>
      </c>
      <c r="B150" s="37" t="s">
        <v>25</v>
      </c>
      <c r="C150" s="39">
        <v>156</v>
      </c>
      <c r="D150" s="40">
        <v>214</v>
      </c>
      <c r="E150" s="39">
        <v>198</v>
      </c>
      <c r="F150" s="39">
        <v>568</v>
      </c>
      <c r="G150" s="39">
        <v>568</v>
      </c>
      <c r="H150" s="38"/>
    </row>
    <row r="151" spans="1:8" ht="13.5" thickBot="1" x14ac:dyDescent="0.25">
      <c r="A151" s="39">
        <v>24</v>
      </c>
      <c r="B151" s="37" t="s">
        <v>47</v>
      </c>
      <c r="C151" s="39">
        <v>180</v>
      </c>
      <c r="D151" s="39">
        <v>136</v>
      </c>
      <c r="E151" s="39">
        <v>199</v>
      </c>
      <c r="F151" s="39">
        <v>515</v>
      </c>
      <c r="G151" s="39">
        <v>515</v>
      </c>
      <c r="H151" s="38"/>
    </row>
    <row r="152" spans="1:8" ht="13.5" thickBot="1" x14ac:dyDescent="0.25">
      <c r="A152" s="39">
        <v>25</v>
      </c>
      <c r="B152" s="37" t="s">
        <v>21</v>
      </c>
      <c r="C152" s="39">
        <v>170</v>
      </c>
      <c r="D152" s="39">
        <v>188</v>
      </c>
      <c r="E152" s="39">
        <v>192</v>
      </c>
      <c r="F152" s="39">
        <v>550</v>
      </c>
      <c r="G152" s="39">
        <v>550</v>
      </c>
      <c r="H152" s="38"/>
    </row>
    <row r="153" spans="1:8" ht="13.5" thickBot="1" x14ac:dyDescent="0.25">
      <c r="A153" s="39">
        <v>26</v>
      </c>
      <c r="B153" s="37" t="s">
        <v>67</v>
      </c>
      <c r="C153" s="39">
        <v>171</v>
      </c>
      <c r="D153" s="39">
        <v>161</v>
      </c>
      <c r="E153" s="39">
        <v>160</v>
      </c>
      <c r="F153" s="39">
        <v>492</v>
      </c>
      <c r="G153" s="39">
        <v>492</v>
      </c>
      <c r="H153" s="38"/>
    </row>
    <row r="154" spans="1:8" ht="13.5" thickBot="1" x14ac:dyDescent="0.25">
      <c r="A154" s="39">
        <v>27</v>
      </c>
      <c r="B154" s="37" t="s">
        <v>22</v>
      </c>
      <c r="C154" s="39">
        <v>151</v>
      </c>
      <c r="D154" s="39">
        <v>182</v>
      </c>
      <c r="E154" s="39">
        <v>186</v>
      </c>
      <c r="F154" s="39">
        <v>519</v>
      </c>
      <c r="G154" s="39">
        <v>519</v>
      </c>
      <c r="H154" s="38"/>
    </row>
    <row r="155" spans="1:8" x14ac:dyDescent="0.2">
      <c r="F155" s="16">
        <f>SUM(F128:F154)</f>
        <v>14659</v>
      </c>
      <c r="G155" s="16">
        <f>COUNT(C128:E154)</f>
        <v>81</v>
      </c>
      <c r="H155" s="4">
        <f>SUM(F155/G155)</f>
        <v>180.97530864197532</v>
      </c>
    </row>
    <row r="157" spans="1:8" ht="13.5" thickBot="1" x14ac:dyDescent="0.25">
      <c r="A157" s="127">
        <v>45425</v>
      </c>
      <c r="B157" s="128"/>
      <c r="C157" s="128"/>
      <c r="D157" s="128"/>
      <c r="E157" s="128"/>
      <c r="F157" s="128"/>
      <c r="G157" s="128"/>
    </row>
    <row r="158" spans="1:8" ht="13.5" thickBot="1" x14ac:dyDescent="0.25">
      <c r="A158" s="43" t="s">
        <v>3</v>
      </c>
      <c r="B158" s="44" t="s">
        <v>4</v>
      </c>
      <c r="C158" s="43" t="s">
        <v>36</v>
      </c>
      <c r="D158" s="43" t="s">
        <v>37</v>
      </c>
      <c r="E158" s="43" t="s">
        <v>38</v>
      </c>
      <c r="F158" s="43" t="s">
        <v>39</v>
      </c>
      <c r="G158" s="43" t="s">
        <v>5</v>
      </c>
    </row>
    <row r="159" spans="1:8" ht="13.5" thickBot="1" x14ac:dyDescent="0.25">
      <c r="A159" s="39">
        <v>1</v>
      </c>
      <c r="B159" s="37" t="s">
        <v>63</v>
      </c>
      <c r="C159" s="60">
        <v>163</v>
      </c>
      <c r="D159" s="60">
        <v>183</v>
      </c>
      <c r="E159" s="60">
        <v>172</v>
      </c>
      <c r="F159" s="60">
        <v>518</v>
      </c>
      <c r="G159" s="60">
        <v>518</v>
      </c>
      <c r="H159" s="38"/>
    </row>
    <row r="160" spans="1:8" ht="13.5" thickBot="1" x14ac:dyDescent="0.25">
      <c r="A160" s="39">
        <v>2</v>
      </c>
      <c r="B160" s="37" t="s">
        <v>64</v>
      </c>
      <c r="C160" s="60">
        <v>190</v>
      </c>
      <c r="D160" s="60">
        <v>149</v>
      </c>
      <c r="E160" s="40">
        <v>200</v>
      </c>
      <c r="F160" s="60">
        <v>539</v>
      </c>
      <c r="G160" s="60">
        <v>539</v>
      </c>
      <c r="H160" s="38"/>
    </row>
    <row r="161" spans="1:8" ht="13.5" thickBot="1" x14ac:dyDescent="0.25">
      <c r="A161" s="39">
        <v>3</v>
      </c>
      <c r="B161" s="37" t="s">
        <v>49</v>
      </c>
      <c r="C161" s="60">
        <v>183</v>
      </c>
      <c r="D161" s="60">
        <v>191</v>
      </c>
      <c r="E161" s="60">
        <v>161</v>
      </c>
      <c r="F161" s="60">
        <v>535</v>
      </c>
      <c r="G161" s="60">
        <v>535</v>
      </c>
      <c r="H161" s="38"/>
    </row>
    <row r="162" spans="1:8" ht="13.5" thickBot="1" x14ac:dyDescent="0.25">
      <c r="A162" s="39">
        <v>4</v>
      </c>
      <c r="B162" s="37" t="s">
        <v>27</v>
      </c>
      <c r="C162" s="60">
        <v>163</v>
      </c>
      <c r="D162" s="60">
        <v>192</v>
      </c>
      <c r="E162" s="60">
        <v>164</v>
      </c>
      <c r="F162" s="60">
        <v>519</v>
      </c>
      <c r="G162" s="60">
        <v>519</v>
      </c>
      <c r="H162" s="38"/>
    </row>
    <row r="163" spans="1:8" ht="13.5" thickBot="1" x14ac:dyDescent="0.25">
      <c r="A163" s="39">
        <v>5</v>
      </c>
      <c r="B163" s="37" t="s">
        <v>9</v>
      </c>
      <c r="C163" s="40">
        <v>232</v>
      </c>
      <c r="D163" s="60">
        <v>181</v>
      </c>
      <c r="E163" s="60">
        <v>184</v>
      </c>
      <c r="F163" s="60">
        <v>597</v>
      </c>
      <c r="G163" s="60">
        <v>597</v>
      </c>
      <c r="H163" s="38"/>
    </row>
    <row r="164" spans="1:8" ht="13.5" thickBot="1" x14ac:dyDescent="0.25">
      <c r="A164" s="39">
        <v>6</v>
      </c>
      <c r="B164" s="37" t="s">
        <v>10</v>
      </c>
      <c r="C164" s="60">
        <v>149</v>
      </c>
      <c r="D164" s="60">
        <v>177</v>
      </c>
      <c r="E164" s="60">
        <v>163</v>
      </c>
      <c r="F164" s="60">
        <v>489</v>
      </c>
      <c r="G164" s="60">
        <v>489</v>
      </c>
      <c r="H164" s="38"/>
    </row>
    <row r="165" spans="1:8" ht="13.5" thickBot="1" x14ac:dyDescent="0.25">
      <c r="A165" s="39">
        <v>7</v>
      </c>
      <c r="B165" s="37" t="s">
        <v>11</v>
      </c>
      <c r="C165" s="60">
        <v>181</v>
      </c>
      <c r="D165" s="60">
        <v>180</v>
      </c>
      <c r="E165" s="60">
        <v>193</v>
      </c>
      <c r="F165" s="60">
        <v>554</v>
      </c>
      <c r="G165" s="60">
        <v>554</v>
      </c>
      <c r="H165" s="38"/>
    </row>
    <row r="166" spans="1:8" ht="13.5" thickBot="1" x14ac:dyDescent="0.25">
      <c r="A166" s="39">
        <v>8</v>
      </c>
      <c r="B166" s="37" t="s">
        <v>12</v>
      </c>
      <c r="C166" s="60">
        <v>187</v>
      </c>
      <c r="D166" s="60">
        <v>159</v>
      </c>
      <c r="E166" s="60">
        <v>191</v>
      </c>
      <c r="F166" s="60">
        <v>537</v>
      </c>
      <c r="G166" s="60">
        <v>537</v>
      </c>
      <c r="H166" s="38"/>
    </row>
    <row r="167" spans="1:8" ht="13.5" thickBot="1" x14ac:dyDescent="0.25">
      <c r="A167" s="39">
        <v>9</v>
      </c>
      <c r="B167" s="37" t="s">
        <v>30</v>
      </c>
      <c r="C167" s="60">
        <v>127</v>
      </c>
      <c r="D167" s="60">
        <v>125</v>
      </c>
      <c r="E167" s="60">
        <v>127</v>
      </c>
      <c r="F167" s="60">
        <v>379</v>
      </c>
      <c r="G167" s="60">
        <v>379</v>
      </c>
      <c r="H167" s="38"/>
    </row>
    <row r="168" spans="1:8" ht="13.5" thickBot="1" x14ac:dyDescent="0.25">
      <c r="A168" s="39">
        <v>10</v>
      </c>
      <c r="B168" s="37" t="s">
        <v>45</v>
      </c>
      <c r="C168" s="60">
        <v>150</v>
      </c>
      <c r="D168" s="60">
        <v>185</v>
      </c>
      <c r="E168" s="60">
        <v>197</v>
      </c>
      <c r="F168" s="60">
        <v>532</v>
      </c>
      <c r="G168" s="60">
        <v>532</v>
      </c>
      <c r="H168" s="38"/>
    </row>
    <row r="169" spans="1:8" ht="13.5" thickBot="1" x14ac:dyDescent="0.25">
      <c r="A169" s="39">
        <v>11</v>
      </c>
      <c r="B169" s="37" t="s">
        <v>28</v>
      </c>
      <c r="C169" s="40">
        <v>221</v>
      </c>
      <c r="D169" s="60">
        <v>151</v>
      </c>
      <c r="E169" s="40">
        <v>200</v>
      </c>
      <c r="F169" s="60">
        <v>572</v>
      </c>
      <c r="G169" s="60">
        <v>572</v>
      </c>
      <c r="H169" s="38"/>
    </row>
    <row r="170" spans="1:8" ht="13.5" thickBot="1" x14ac:dyDescent="0.25">
      <c r="A170" s="39">
        <v>12</v>
      </c>
      <c r="B170" s="37" t="s">
        <v>50</v>
      </c>
      <c r="C170" s="60">
        <v>131</v>
      </c>
      <c r="D170" s="40">
        <v>209</v>
      </c>
      <c r="E170" s="60">
        <v>193</v>
      </c>
      <c r="F170" s="60">
        <v>533</v>
      </c>
      <c r="G170" s="60">
        <v>533</v>
      </c>
      <c r="H170" s="38"/>
    </row>
    <row r="171" spans="1:8" ht="13.5" thickBot="1" x14ac:dyDescent="0.25">
      <c r="A171" s="39">
        <v>13</v>
      </c>
      <c r="B171" s="37" t="s">
        <v>29</v>
      </c>
      <c r="C171" s="60">
        <v>188</v>
      </c>
      <c r="D171" s="60">
        <v>190</v>
      </c>
      <c r="E171" s="60">
        <v>172</v>
      </c>
      <c r="F171" s="60">
        <v>550</v>
      </c>
      <c r="G171" s="60">
        <v>550</v>
      </c>
      <c r="H171" s="38"/>
    </row>
    <row r="172" spans="1:8" ht="13.5" thickBot="1" x14ac:dyDescent="0.25">
      <c r="A172" s="39">
        <v>14</v>
      </c>
      <c r="B172" s="37" t="s">
        <v>13</v>
      </c>
      <c r="C172" s="40">
        <v>201</v>
      </c>
      <c r="D172" s="60">
        <v>132</v>
      </c>
      <c r="E172" s="60">
        <v>183</v>
      </c>
      <c r="F172" s="60">
        <v>516</v>
      </c>
      <c r="G172" s="60">
        <v>516</v>
      </c>
      <c r="H172" s="38"/>
    </row>
    <row r="173" spans="1:8" ht="13.5" thickBot="1" x14ac:dyDescent="0.25">
      <c r="A173" s="39">
        <v>15</v>
      </c>
      <c r="B173" s="37" t="s">
        <v>43</v>
      </c>
      <c r="C173" s="40">
        <v>206</v>
      </c>
      <c r="D173" s="60">
        <v>187</v>
      </c>
      <c r="E173" s="40">
        <v>207</v>
      </c>
      <c r="F173" s="60">
        <v>600</v>
      </c>
      <c r="G173" s="60">
        <v>600</v>
      </c>
      <c r="H173" s="38"/>
    </row>
    <row r="174" spans="1:8" ht="13.5" thickBot="1" x14ac:dyDescent="0.25">
      <c r="A174" s="39">
        <v>16</v>
      </c>
      <c r="B174" s="37" t="s">
        <v>16</v>
      </c>
      <c r="C174" s="60">
        <v>147</v>
      </c>
      <c r="D174" s="40">
        <v>246</v>
      </c>
      <c r="E174" s="60">
        <v>146</v>
      </c>
      <c r="F174" s="60">
        <v>539</v>
      </c>
      <c r="G174" s="60">
        <v>539</v>
      </c>
      <c r="H174" s="38"/>
    </row>
    <row r="175" spans="1:8" ht="13.5" thickBot="1" x14ac:dyDescent="0.25">
      <c r="A175" s="39">
        <v>17</v>
      </c>
      <c r="B175" s="37" t="s">
        <v>17</v>
      </c>
      <c r="C175" s="60">
        <v>153</v>
      </c>
      <c r="D175" s="60">
        <v>185</v>
      </c>
      <c r="E175" s="60">
        <v>183</v>
      </c>
      <c r="F175" s="60">
        <v>521</v>
      </c>
      <c r="G175" s="60">
        <v>521</v>
      </c>
      <c r="H175" s="38"/>
    </row>
    <row r="176" spans="1:8" ht="13.5" thickBot="1" x14ac:dyDescent="0.25">
      <c r="A176" s="39">
        <v>18</v>
      </c>
      <c r="B176" s="37" t="s">
        <v>31</v>
      </c>
      <c r="C176" s="60">
        <v>157</v>
      </c>
      <c r="D176" s="60">
        <v>177</v>
      </c>
      <c r="E176" s="40">
        <v>207</v>
      </c>
      <c r="F176" s="60">
        <v>541</v>
      </c>
      <c r="G176" s="60">
        <v>541</v>
      </c>
      <c r="H176" s="38"/>
    </row>
    <row r="177" spans="1:8" ht="13.5" thickBot="1" x14ac:dyDescent="0.25">
      <c r="A177" s="39">
        <v>19</v>
      </c>
      <c r="B177" s="37" t="s">
        <v>33</v>
      </c>
      <c r="C177" s="60">
        <v>168</v>
      </c>
      <c r="D177" s="60">
        <v>191</v>
      </c>
      <c r="E177" s="60">
        <v>180</v>
      </c>
      <c r="F177" s="60">
        <v>539</v>
      </c>
      <c r="G177" s="60">
        <v>539</v>
      </c>
      <c r="H177" s="38"/>
    </row>
    <row r="178" spans="1:8" ht="13.5" thickBot="1" x14ac:dyDescent="0.25">
      <c r="A178" s="39">
        <v>20</v>
      </c>
      <c r="B178" s="37" t="s">
        <v>18</v>
      </c>
      <c r="C178" s="60">
        <v>125</v>
      </c>
      <c r="D178" s="60">
        <v>173</v>
      </c>
      <c r="E178" s="60">
        <v>177</v>
      </c>
      <c r="F178" s="60">
        <v>475</v>
      </c>
      <c r="G178" s="60">
        <v>475</v>
      </c>
      <c r="H178" s="38"/>
    </row>
    <row r="179" spans="1:8" ht="13.5" thickBot="1" x14ac:dyDescent="0.25">
      <c r="A179" s="39">
        <v>21</v>
      </c>
      <c r="B179" s="37" t="s">
        <v>58</v>
      </c>
      <c r="C179" s="60">
        <v>136</v>
      </c>
      <c r="D179" s="60">
        <v>121</v>
      </c>
      <c r="E179" s="60">
        <v>188</v>
      </c>
      <c r="F179" s="60">
        <v>445</v>
      </c>
      <c r="G179" s="60">
        <v>445</v>
      </c>
      <c r="H179" s="38"/>
    </row>
    <row r="180" spans="1:8" ht="13.5" thickBot="1" x14ac:dyDescent="0.25">
      <c r="A180" s="39">
        <v>22</v>
      </c>
      <c r="B180" s="37" t="s">
        <v>40</v>
      </c>
      <c r="C180" s="60">
        <v>189</v>
      </c>
      <c r="D180" s="60">
        <v>170</v>
      </c>
      <c r="E180" s="60">
        <v>174</v>
      </c>
      <c r="F180" s="60">
        <v>533</v>
      </c>
      <c r="G180" s="60">
        <v>533</v>
      </c>
      <c r="H180" s="38"/>
    </row>
    <row r="181" spans="1:8" ht="13.5" thickBot="1" x14ac:dyDescent="0.25">
      <c r="A181" s="39">
        <v>23</v>
      </c>
      <c r="B181" s="37" t="s">
        <v>19</v>
      </c>
      <c r="C181" s="60">
        <v>160</v>
      </c>
      <c r="D181" s="60">
        <v>146</v>
      </c>
      <c r="E181" s="40">
        <v>233</v>
      </c>
      <c r="F181" s="60">
        <v>539</v>
      </c>
      <c r="G181" s="60">
        <v>539</v>
      </c>
      <c r="H181" s="38"/>
    </row>
    <row r="182" spans="1:8" ht="13.5" thickBot="1" x14ac:dyDescent="0.25">
      <c r="A182" s="39">
        <v>24</v>
      </c>
      <c r="B182" s="37" t="s">
        <v>20</v>
      </c>
      <c r="C182" s="60">
        <v>192</v>
      </c>
      <c r="D182" s="60">
        <v>186</v>
      </c>
      <c r="E182" s="60">
        <v>171</v>
      </c>
      <c r="F182" s="60">
        <v>549</v>
      </c>
      <c r="G182" s="60">
        <v>549</v>
      </c>
      <c r="H182" s="38"/>
    </row>
    <row r="183" spans="1:8" ht="13.5" thickBot="1" x14ac:dyDescent="0.25">
      <c r="A183" s="39">
        <v>25</v>
      </c>
      <c r="B183" s="37" t="s">
        <v>47</v>
      </c>
      <c r="C183" s="40">
        <v>206</v>
      </c>
      <c r="D183" s="60">
        <v>161</v>
      </c>
      <c r="E183" s="60">
        <v>191</v>
      </c>
      <c r="F183" s="60">
        <v>558</v>
      </c>
      <c r="G183" s="60">
        <v>558</v>
      </c>
      <c r="H183" s="38"/>
    </row>
    <row r="184" spans="1:8" ht="13.5" thickBot="1" x14ac:dyDescent="0.25">
      <c r="A184" s="39">
        <v>26</v>
      </c>
      <c r="B184" s="37" t="s">
        <v>21</v>
      </c>
      <c r="C184" s="60">
        <v>100</v>
      </c>
      <c r="D184" s="60">
        <v>172</v>
      </c>
      <c r="E184" s="60">
        <v>156</v>
      </c>
      <c r="F184" s="60">
        <v>428</v>
      </c>
      <c r="G184" s="60">
        <v>428</v>
      </c>
      <c r="H184" s="38"/>
    </row>
    <row r="185" spans="1:8" ht="13.5" thickBot="1" x14ac:dyDescent="0.25">
      <c r="A185" s="39">
        <v>27</v>
      </c>
      <c r="B185" s="37" t="s">
        <v>22</v>
      </c>
      <c r="C185" s="60">
        <v>154</v>
      </c>
      <c r="D185" s="60">
        <v>177</v>
      </c>
      <c r="E185" s="60">
        <v>158</v>
      </c>
      <c r="F185" s="60">
        <v>489</v>
      </c>
      <c r="G185" s="60">
        <v>489</v>
      </c>
      <c r="H185" s="38"/>
    </row>
    <row r="186" spans="1:8" x14ac:dyDescent="0.2">
      <c r="F186" s="16">
        <f>SUM(F159:F185)</f>
        <v>14126</v>
      </c>
      <c r="G186" s="16">
        <f>COUNT(C159:E185)</f>
        <v>81</v>
      </c>
      <c r="H186" s="4">
        <f>SUM(F186/G186)</f>
        <v>174.39506172839506</v>
      </c>
    </row>
    <row r="188" spans="1:8" ht="13.5" thickBot="1" x14ac:dyDescent="0.25">
      <c r="A188" s="127">
        <v>45439</v>
      </c>
      <c r="B188" s="128"/>
      <c r="C188" s="128"/>
      <c r="D188" s="128"/>
      <c r="E188" s="128"/>
      <c r="F188" s="128"/>
      <c r="G188" s="128"/>
    </row>
    <row r="189" spans="1:8" ht="13.5" thickBot="1" x14ac:dyDescent="0.25">
      <c r="A189" s="43" t="s">
        <v>3</v>
      </c>
      <c r="B189" s="44" t="s">
        <v>4</v>
      </c>
      <c r="C189" s="43" t="s">
        <v>36</v>
      </c>
      <c r="D189" s="43" t="s">
        <v>37</v>
      </c>
      <c r="E189" s="43" t="s">
        <v>38</v>
      </c>
      <c r="F189" s="43" t="s">
        <v>39</v>
      </c>
      <c r="G189" s="43" t="s">
        <v>5</v>
      </c>
    </row>
    <row r="190" spans="1:8" ht="13.5" thickBot="1" x14ac:dyDescent="0.25">
      <c r="A190" s="39">
        <v>1</v>
      </c>
      <c r="B190" s="37" t="s">
        <v>32</v>
      </c>
      <c r="C190" s="60">
        <v>121</v>
      </c>
      <c r="D190" s="60">
        <v>163</v>
      </c>
      <c r="E190" s="60">
        <v>159</v>
      </c>
      <c r="F190" s="60">
        <v>443</v>
      </c>
      <c r="G190" s="60">
        <v>443</v>
      </c>
      <c r="H190" s="38"/>
    </row>
    <row r="191" spans="1:8" ht="13.5" thickBot="1" x14ac:dyDescent="0.25">
      <c r="A191" s="39">
        <v>2</v>
      </c>
      <c r="B191" s="37" t="s">
        <v>63</v>
      </c>
      <c r="C191" s="60">
        <v>172</v>
      </c>
      <c r="D191" s="60">
        <v>188</v>
      </c>
      <c r="E191" s="60">
        <v>177</v>
      </c>
      <c r="F191" s="60">
        <v>537</v>
      </c>
      <c r="G191" s="60">
        <v>537</v>
      </c>
      <c r="H191" s="38"/>
    </row>
    <row r="192" spans="1:8" ht="13.5" thickBot="1" x14ac:dyDescent="0.25">
      <c r="A192" s="39">
        <v>3</v>
      </c>
      <c r="B192" s="37" t="s">
        <v>8</v>
      </c>
      <c r="C192" s="60">
        <v>162</v>
      </c>
      <c r="D192" s="60">
        <v>163</v>
      </c>
      <c r="E192" s="40">
        <v>206</v>
      </c>
      <c r="F192" s="60">
        <v>531</v>
      </c>
      <c r="G192" s="60">
        <v>531</v>
      </c>
      <c r="H192" s="38"/>
    </row>
    <row r="193" spans="1:8" ht="13.5" thickBot="1" x14ac:dyDescent="0.25">
      <c r="A193" s="39">
        <v>4</v>
      </c>
      <c r="B193" s="37" t="s">
        <v>64</v>
      </c>
      <c r="C193" s="40">
        <v>224</v>
      </c>
      <c r="D193" s="40">
        <v>202</v>
      </c>
      <c r="E193" s="40">
        <v>232</v>
      </c>
      <c r="F193" s="60">
        <v>658</v>
      </c>
      <c r="G193" s="60">
        <v>658</v>
      </c>
      <c r="H193" s="38"/>
    </row>
    <row r="194" spans="1:8" ht="13.5" thickBot="1" x14ac:dyDescent="0.25">
      <c r="A194" s="39">
        <v>5</v>
      </c>
      <c r="B194" s="37" t="s">
        <v>27</v>
      </c>
      <c r="C194" s="60">
        <v>150</v>
      </c>
      <c r="D194" s="40">
        <v>215</v>
      </c>
      <c r="E194" s="60">
        <v>189</v>
      </c>
      <c r="F194" s="60">
        <v>554</v>
      </c>
      <c r="G194" s="60">
        <v>554</v>
      </c>
      <c r="H194" s="38"/>
    </row>
    <row r="195" spans="1:8" ht="13.5" thickBot="1" x14ac:dyDescent="0.25">
      <c r="A195" s="39">
        <v>6</v>
      </c>
      <c r="B195" s="37" t="s">
        <v>9</v>
      </c>
      <c r="C195" s="60">
        <v>181</v>
      </c>
      <c r="D195" s="40">
        <v>221</v>
      </c>
      <c r="E195" s="60">
        <v>183</v>
      </c>
      <c r="F195" s="60">
        <v>585</v>
      </c>
      <c r="G195" s="60">
        <v>585</v>
      </c>
      <c r="H195" s="38"/>
    </row>
    <row r="196" spans="1:8" ht="13.5" thickBot="1" x14ac:dyDescent="0.25">
      <c r="A196" s="39">
        <v>7</v>
      </c>
      <c r="B196" s="37" t="s">
        <v>11</v>
      </c>
      <c r="C196" s="60">
        <v>198</v>
      </c>
      <c r="D196" s="40">
        <v>227</v>
      </c>
      <c r="E196" s="40">
        <v>219</v>
      </c>
      <c r="F196" s="60">
        <v>644</v>
      </c>
      <c r="G196" s="60">
        <v>644</v>
      </c>
      <c r="H196" s="38"/>
    </row>
    <row r="197" spans="1:8" ht="13.5" thickBot="1" x14ac:dyDescent="0.25">
      <c r="A197" s="39">
        <v>8</v>
      </c>
      <c r="B197" s="37" t="s">
        <v>30</v>
      </c>
      <c r="C197" s="60">
        <v>163</v>
      </c>
      <c r="D197" s="60">
        <v>185</v>
      </c>
      <c r="E197" s="60">
        <v>164</v>
      </c>
      <c r="F197" s="60">
        <v>512</v>
      </c>
      <c r="G197" s="60">
        <v>512</v>
      </c>
      <c r="H197" s="38"/>
    </row>
    <row r="198" spans="1:8" ht="13.5" thickBot="1" x14ac:dyDescent="0.25">
      <c r="A198" s="39">
        <v>9</v>
      </c>
      <c r="B198" s="37" t="s">
        <v>34</v>
      </c>
      <c r="C198" s="60">
        <v>174</v>
      </c>
      <c r="D198" s="40">
        <v>235</v>
      </c>
      <c r="E198" s="60">
        <v>173</v>
      </c>
      <c r="F198" s="60">
        <v>582</v>
      </c>
      <c r="G198" s="60">
        <v>582</v>
      </c>
      <c r="H198" s="38"/>
    </row>
    <row r="199" spans="1:8" ht="13.5" thickBot="1" x14ac:dyDescent="0.25">
      <c r="A199" s="39">
        <v>10</v>
      </c>
      <c r="B199" s="37" t="s">
        <v>28</v>
      </c>
      <c r="C199" s="60">
        <v>159</v>
      </c>
      <c r="D199" s="40">
        <v>236</v>
      </c>
      <c r="E199" s="60">
        <v>199</v>
      </c>
      <c r="F199" s="60">
        <v>594</v>
      </c>
      <c r="G199" s="60">
        <v>594</v>
      </c>
      <c r="H199" s="38"/>
    </row>
    <row r="200" spans="1:8" ht="13.5" thickBot="1" x14ac:dyDescent="0.25">
      <c r="A200" s="39">
        <v>11</v>
      </c>
      <c r="B200" s="37" t="s">
        <v>50</v>
      </c>
      <c r="C200" s="60">
        <v>160</v>
      </c>
      <c r="D200" s="60">
        <v>191</v>
      </c>
      <c r="E200" s="40">
        <v>206</v>
      </c>
      <c r="F200" s="60">
        <v>557</v>
      </c>
      <c r="G200" s="60">
        <v>557</v>
      </c>
      <c r="H200" s="38"/>
    </row>
    <row r="201" spans="1:8" ht="13.5" thickBot="1" x14ac:dyDescent="0.25">
      <c r="A201" s="39">
        <v>12</v>
      </c>
      <c r="B201" s="37" t="s">
        <v>13</v>
      </c>
      <c r="C201" s="40">
        <v>216</v>
      </c>
      <c r="D201" s="40">
        <v>232</v>
      </c>
      <c r="E201" s="40">
        <v>205</v>
      </c>
      <c r="F201" s="60">
        <v>653</v>
      </c>
      <c r="G201" s="60">
        <v>653</v>
      </c>
      <c r="H201" s="38"/>
    </row>
    <row r="202" spans="1:8" ht="13.5" thickBot="1" x14ac:dyDescent="0.25">
      <c r="A202" s="39">
        <v>13</v>
      </c>
      <c r="B202" s="37" t="s">
        <v>43</v>
      </c>
      <c r="C202" s="60">
        <v>169</v>
      </c>
      <c r="D202" s="60">
        <v>176</v>
      </c>
      <c r="E202" s="60">
        <v>179</v>
      </c>
      <c r="F202" s="60">
        <v>524</v>
      </c>
      <c r="G202" s="60">
        <v>524</v>
      </c>
      <c r="H202" s="38"/>
    </row>
    <row r="203" spans="1:8" ht="13.5" thickBot="1" x14ac:dyDescent="0.25">
      <c r="A203" s="39">
        <v>14</v>
      </c>
      <c r="B203" s="37" t="s">
        <v>15</v>
      </c>
      <c r="C203" s="60">
        <v>163</v>
      </c>
      <c r="D203" s="60">
        <v>175</v>
      </c>
      <c r="E203" s="60">
        <v>178</v>
      </c>
      <c r="F203" s="60">
        <v>516</v>
      </c>
      <c r="G203" s="60">
        <v>516</v>
      </c>
      <c r="H203" s="38"/>
    </row>
    <row r="204" spans="1:8" ht="13.5" thickBot="1" x14ac:dyDescent="0.25">
      <c r="A204" s="39">
        <v>15</v>
      </c>
      <c r="B204" s="37" t="s">
        <v>54</v>
      </c>
      <c r="C204" s="40">
        <v>210</v>
      </c>
      <c r="D204" s="60">
        <v>144</v>
      </c>
      <c r="E204" s="60">
        <v>116</v>
      </c>
      <c r="F204" s="60">
        <v>470</v>
      </c>
      <c r="G204" s="60">
        <v>470</v>
      </c>
      <c r="H204" s="38"/>
    </row>
    <row r="205" spans="1:8" ht="13.5" thickBot="1" x14ac:dyDescent="0.25">
      <c r="A205" s="39">
        <v>16</v>
      </c>
      <c r="B205" s="37" t="s">
        <v>16</v>
      </c>
      <c r="C205" s="60">
        <v>178</v>
      </c>
      <c r="D205" s="60">
        <v>157</v>
      </c>
      <c r="E205" s="60">
        <v>193</v>
      </c>
      <c r="F205" s="60">
        <v>528</v>
      </c>
      <c r="G205" s="60">
        <v>528</v>
      </c>
      <c r="H205" s="38"/>
    </row>
    <row r="206" spans="1:8" ht="13.5" thickBot="1" x14ac:dyDescent="0.25">
      <c r="A206" s="39">
        <v>17</v>
      </c>
      <c r="B206" s="37" t="s">
        <v>17</v>
      </c>
      <c r="C206" s="60">
        <v>164</v>
      </c>
      <c r="D206" s="60">
        <v>191</v>
      </c>
      <c r="E206" s="40">
        <v>212</v>
      </c>
      <c r="F206" s="60">
        <v>567</v>
      </c>
      <c r="G206" s="60">
        <v>567</v>
      </c>
      <c r="H206" s="38"/>
    </row>
    <row r="207" spans="1:8" ht="13.5" thickBot="1" x14ac:dyDescent="0.25">
      <c r="A207" s="39">
        <v>18</v>
      </c>
      <c r="B207" s="37" t="s">
        <v>31</v>
      </c>
      <c r="C207" s="60">
        <v>192</v>
      </c>
      <c r="D207" s="60">
        <v>172</v>
      </c>
      <c r="E207" s="60">
        <v>179</v>
      </c>
      <c r="F207" s="60">
        <v>543</v>
      </c>
      <c r="G207" s="60">
        <v>543</v>
      </c>
      <c r="H207" s="38"/>
    </row>
    <row r="208" spans="1:8" ht="13.5" thickBot="1" x14ac:dyDescent="0.25">
      <c r="A208" s="39">
        <v>19</v>
      </c>
      <c r="B208" s="37" t="s">
        <v>61</v>
      </c>
      <c r="C208" s="60">
        <v>150</v>
      </c>
      <c r="D208" s="41">
        <v>280</v>
      </c>
      <c r="E208" s="40">
        <v>223</v>
      </c>
      <c r="F208" s="60">
        <v>653</v>
      </c>
      <c r="G208" s="60">
        <v>653</v>
      </c>
      <c r="H208" s="38"/>
    </row>
    <row r="209" spans="1:8" ht="13.5" thickBot="1" x14ac:dyDescent="0.25">
      <c r="A209" s="39">
        <v>20</v>
      </c>
      <c r="B209" s="37" t="s">
        <v>18</v>
      </c>
      <c r="C209" s="60">
        <v>148</v>
      </c>
      <c r="D209" s="60">
        <v>142</v>
      </c>
      <c r="E209" s="60">
        <v>145</v>
      </c>
      <c r="F209" s="60">
        <v>435</v>
      </c>
      <c r="G209" s="60">
        <v>435</v>
      </c>
      <c r="H209" s="38"/>
    </row>
    <row r="210" spans="1:8" ht="13.5" thickBot="1" x14ac:dyDescent="0.25">
      <c r="A210" s="39">
        <v>21</v>
      </c>
      <c r="B210" s="37" t="s">
        <v>40</v>
      </c>
      <c r="C210" s="60">
        <v>142</v>
      </c>
      <c r="D210" s="60">
        <v>143</v>
      </c>
      <c r="E210" s="60">
        <v>122</v>
      </c>
      <c r="F210" s="60">
        <v>407</v>
      </c>
      <c r="G210" s="60">
        <v>407</v>
      </c>
      <c r="H210" s="38"/>
    </row>
    <row r="211" spans="1:8" ht="13.5" thickBot="1" x14ac:dyDescent="0.25">
      <c r="A211" s="39">
        <v>22</v>
      </c>
      <c r="B211" s="37" t="s">
        <v>81</v>
      </c>
      <c r="C211" s="60">
        <v>163</v>
      </c>
      <c r="D211" s="60">
        <v>158</v>
      </c>
      <c r="E211" s="60">
        <v>123</v>
      </c>
      <c r="F211" s="60">
        <v>444</v>
      </c>
      <c r="G211" s="60">
        <v>444</v>
      </c>
      <c r="H211" s="38"/>
    </row>
    <row r="212" spans="1:8" ht="13.5" thickBot="1" x14ac:dyDescent="0.25">
      <c r="A212" s="39">
        <v>23</v>
      </c>
      <c r="B212" s="37" t="s">
        <v>48</v>
      </c>
      <c r="C212" s="60">
        <v>148</v>
      </c>
      <c r="D212" s="60">
        <v>167</v>
      </c>
      <c r="E212" s="60">
        <v>149</v>
      </c>
      <c r="F212" s="60">
        <v>464</v>
      </c>
      <c r="G212" s="60">
        <v>464</v>
      </c>
      <c r="H212" s="38"/>
    </row>
    <row r="213" spans="1:8" ht="13.5" thickBot="1" x14ac:dyDescent="0.25">
      <c r="A213" s="39">
        <v>24</v>
      </c>
      <c r="B213" s="37" t="s">
        <v>19</v>
      </c>
      <c r="C213" s="60">
        <v>179</v>
      </c>
      <c r="D213" s="60">
        <v>159</v>
      </c>
      <c r="E213" s="60">
        <v>170</v>
      </c>
      <c r="F213" s="60">
        <v>508</v>
      </c>
      <c r="G213" s="60">
        <v>508</v>
      </c>
      <c r="H213" s="38"/>
    </row>
    <row r="214" spans="1:8" ht="13.5" thickBot="1" x14ac:dyDescent="0.25">
      <c r="A214" s="39">
        <v>25</v>
      </c>
      <c r="B214" s="37" t="s">
        <v>25</v>
      </c>
      <c r="C214" s="60">
        <v>153</v>
      </c>
      <c r="D214" s="60">
        <v>171</v>
      </c>
      <c r="E214" s="60">
        <v>145</v>
      </c>
      <c r="F214" s="60">
        <v>469</v>
      </c>
      <c r="G214" s="60">
        <v>469</v>
      </c>
      <c r="H214" s="38"/>
    </row>
    <row r="215" spans="1:8" ht="13.5" thickBot="1" x14ac:dyDescent="0.25">
      <c r="A215" s="39">
        <v>26</v>
      </c>
      <c r="B215" s="37" t="s">
        <v>47</v>
      </c>
      <c r="C215" s="60">
        <v>136</v>
      </c>
      <c r="D215" s="60">
        <v>153</v>
      </c>
      <c r="E215" s="40">
        <v>232</v>
      </c>
      <c r="F215" s="60">
        <v>521</v>
      </c>
      <c r="G215" s="60">
        <v>521</v>
      </c>
      <c r="H215" s="38"/>
    </row>
    <row r="216" spans="1:8" ht="13.5" thickBot="1" x14ac:dyDescent="0.25">
      <c r="A216" s="39">
        <v>27</v>
      </c>
      <c r="B216" s="37" t="s">
        <v>22</v>
      </c>
      <c r="C216" s="60">
        <v>165</v>
      </c>
      <c r="D216" s="60">
        <v>165</v>
      </c>
      <c r="E216" s="60">
        <v>171</v>
      </c>
      <c r="F216" s="60">
        <v>501</v>
      </c>
      <c r="G216" s="60">
        <v>501</v>
      </c>
      <c r="H216" s="38"/>
    </row>
    <row r="217" spans="1:8" x14ac:dyDescent="0.2">
      <c r="F217" s="16">
        <f>SUM(F190:F216)</f>
        <v>14400</v>
      </c>
      <c r="G217" s="16">
        <f>COUNT(C190:E216)</f>
        <v>81</v>
      </c>
      <c r="H217" s="4">
        <f>SUM(F217/G217)</f>
        <v>177.77777777777777</v>
      </c>
    </row>
    <row r="220" spans="1:8" ht="13.5" thickBot="1" x14ac:dyDescent="0.25">
      <c r="A220" s="127">
        <v>45446</v>
      </c>
      <c r="B220" s="128"/>
      <c r="C220" s="128"/>
      <c r="D220" s="128"/>
      <c r="E220" s="128"/>
      <c r="F220" s="128"/>
      <c r="G220" s="128"/>
    </row>
    <row r="221" spans="1:8" ht="13.5" thickBot="1" x14ac:dyDescent="0.25">
      <c r="A221" s="43" t="s">
        <v>3</v>
      </c>
      <c r="B221" s="44" t="s">
        <v>4</v>
      </c>
      <c r="C221" s="43" t="s">
        <v>36</v>
      </c>
      <c r="D221" s="43" t="s">
        <v>37</v>
      </c>
      <c r="E221" s="43" t="s">
        <v>38</v>
      </c>
      <c r="F221" s="43" t="s">
        <v>39</v>
      </c>
      <c r="G221" s="43" t="s">
        <v>5</v>
      </c>
    </row>
    <row r="222" spans="1:8" ht="13.5" thickBot="1" x14ac:dyDescent="0.25">
      <c r="A222" s="39">
        <v>1</v>
      </c>
      <c r="B222" s="37" t="s">
        <v>32</v>
      </c>
      <c r="C222" s="129">
        <v>133</v>
      </c>
      <c r="D222" s="129">
        <v>161</v>
      </c>
      <c r="E222" s="129">
        <v>150</v>
      </c>
      <c r="F222" s="129">
        <v>444</v>
      </c>
      <c r="G222" s="129">
        <v>444</v>
      </c>
      <c r="H222" s="38"/>
    </row>
    <row r="223" spans="1:8" ht="13.5" thickBot="1" x14ac:dyDescent="0.25">
      <c r="A223" s="39">
        <v>2</v>
      </c>
      <c r="B223" s="37" t="s">
        <v>63</v>
      </c>
      <c r="C223" s="129">
        <v>191</v>
      </c>
      <c r="D223" s="129">
        <v>198</v>
      </c>
      <c r="E223" s="130">
        <v>213</v>
      </c>
      <c r="F223" s="129">
        <v>602</v>
      </c>
      <c r="G223" s="129">
        <v>602</v>
      </c>
      <c r="H223" s="38"/>
    </row>
    <row r="224" spans="1:8" ht="13.5" thickBot="1" x14ac:dyDescent="0.25">
      <c r="A224" s="39">
        <v>3</v>
      </c>
      <c r="B224" s="37" t="s">
        <v>64</v>
      </c>
      <c r="C224" s="129">
        <v>180</v>
      </c>
      <c r="D224" s="130">
        <v>200</v>
      </c>
      <c r="E224" s="129">
        <v>182</v>
      </c>
      <c r="F224" s="129">
        <v>562</v>
      </c>
      <c r="G224" s="129">
        <v>562</v>
      </c>
      <c r="H224" s="38"/>
    </row>
    <row r="225" spans="1:8" ht="13.5" thickBot="1" x14ac:dyDescent="0.25">
      <c r="A225" s="39">
        <v>4</v>
      </c>
      <c r="B225" s="37" t="s">
        <v>49</v>
      </c>
      <c r="C225" s="130">
        <v>217</v>
      </c>
      <c r="D225" s="129">
        <v>167</v>
      </c>
      <c r="E225" s="129">
        <v>192</v>
      </c>
      <c r="F225" s="129">
        <v>576</v>
      </c>
      <c r="G225" s="129">
        <v>576</v>
      </c>
      <c r="H225" s="38"/>
    </row>
    <row r="226" spans="1:8" ht="13.5" thickBot="1" x14ac:dyDescent="0.25">
      <c r="A226" s="39">
        <v>5</v>
      </c>
      <c r="B226" s="37" t="s">
        <v>27</v>
      </c>
      <c r="C226" s="129">
        <v>150</v>
      </c>
      <c r="D226" s="129">
        <v>186</v>
      </c>
      <c r="E226" s="129">
        <v>171</v>
      </c>
      <c r="F226" s="129">
        <v>507</v>
      </c>
      <c r="G226" s="129">
        <v>507</v>
      </c>
      <c r="H226" s="38"/>
    </row>
    <row r="227" spans="1:8" ht="13.5" thickBot="1" x14ac:dyDescent="0.25">
      <c r="A227" s="39">
        <v>6</v>
      </c>
      <c r="B227" s="37" t="s">
        <v>9</v>
      </c>
      <c r="C227" s="129">
        <v>186</v>
      </c>
      <c r="D227" s="129">
        <v>180</v>
      </c>
      <c r="E227" s="129">
        <v>194</v>
      </c>
      <c r="F227" s="129">
        <v>560</v>
      </c>
      <c r="G227" s="129">
        <v>560</v>
      </c>
      <c r="H227" s="38"/>
    </row>
    <row r="228" spans="1:8" ht="13.5" thickBot="1" x14ac:dyDescent="0.25">
      <c r="A228" s="39">
        <v>7</v>
      </c>
      <c r="B228" s="37" t="s">
        <v>46</v>
      </c>
      <c r="C228" s="130">
        <v>201</v>
      </c>
      <c r="D228" s="130">
        <v>215</v>
      </c>
      <c r="E228" s="129">
        <v>170</v>
      </c>
      <c r="F228" s="129">
        <v>586</v>
      </c>
      <c r="G228" s="129">
        <v>586</v>
      </c>
      <c r="H228" s="38"/>
    </row>
    <row r="229" spans="1:8" ht="13.5" thickBot="1" x14ac:dyDescent="0.25">
      <c r="A229" s="39">
        <v>8</v>
      </c>
      <c r="B229" s="37" t="s">
        <v>11</v>
      </c>
      <c r="C229" s="130">
        <v>217</v>
      </c>
      <c r="D229" s="129">
        <v>149</v>
      </c>
      <c r="E229" s="129">
        <v>188</v>
      </c>
      <c r="F229" s="129">
        <v>554</v>
      </c>
      <c r="G229" s="129">
        <v>554</v>
      </c>
      <c r="H229" s="38"/>
    </row>
    <row r="230" spans="1:8" ht="13.5" thickBot="1" x14ac:dyDescent="0.25">
      <c r="A230" s="39">
        <v>9</v>
      </c>
      <c r="B230" s="37" t="s">
        <v>30</v>
      </c>
      <c r="C230" s="129">
        <v>138</v>
      </c>
      <c r="D230" s="129">
        <v>173</v>
      </c>
      <c r="E230" s="129">
        <v>149</v>
      </c>
      <c r="F230" s="129">
        <v>460</v>
      </c>
      <c r="G230" s="129">
        <v>460</v>
      </c>
      <c r="H230" s="38"/>
    </row>
    <row r="231" spans="1:8" ht="13.5" thickBot="1" x14ac:dyDescent="0.25">
      <c r="A231" s="39">
        <v>10</v>
      </c>
      <c r="B231" s="37" t="s">
        <v>45</v>
      </c>
      <c r="C231" s="129">
        <v>199</v>
      </c>
      <c r="D231" s="129">
        <v>195</v>
      </c>
      <c r="E231" s="129">
        <v>185</v>
      </c>
      <c r="F231" s="129">
        <v>579</v>
      </c>
      <c r="G231" s="129">
        <v>579</v>
      </c>
      <c r="H231" s="38"/>
    </row>
    <row r="232" spans="1:8" ht="13.5" thickBot="1" x14ac:dyDescent="0.25">
      <c r="A232" s="39">
        <v>11</v>
      </c>
      <c r="B232" s="37" t="s">
        <v>60</v>
      </c>
      <c r="C232" s="129">
        <v>155</v>
      </c>
      <c r="D232" s="129">
        <v>121</v>
      </c>
      <c r="E232" s="129">
        <v>163</v>
      </c>
      <c r="F232" s="129">
        <v>439</v>
      </c>
      <c r="G232" s="129">
        <v>439</v>
      </c>
      <c r="H232" s="38"/>
    </row>
    <row r="233" spans="1:8" ht="13.5" thickBot="1" x14ac:dyDescent="0.25">
      <c r="A233" s="39">
        <v>12</v>
      </c>
      <c r="B233" s="37" t="s">
        <v>24</v>
      </c>
      <c r="C233" s="130">
        <v>221</v>
      </c>
      <c r="D233" s="129">
        <v>196</v>
      </c>
      <c r="E233" s="129">
        <v>160</v>
      </c>
      <c r="F233" s="129">
        <v>577</v>
      </c>
      <c r="G233" s="129">
        <v>577</v>
      </c>
      <c r="H233" s="38"/>
    </row>
    <row r="234" spans="1:8" ht="13.5" thickBot="1" x14ac:dyDescent="0.25">
      <c r="A234" s="39">
        <v>13</v>
      </c>
      <c r="B234" s="37" t="s">
        <v>28</v>
      </c>
      <c r="C234" s="129">
        <v>185</v>
      </c>
      <c r="D234" s="129">
        <v>177</v>
      </c>
      <c r="E234" s="129">
        <v>184</v>
      </c>
      <c r="F234" s="129">
        <v>546</v>
      </c>
      <c r="G234" s="129">
        <v>546</v>
      </c>
      <c r="H234" s="38"/>
    </row>
    <row r="235" spans="1:8" ht="13.5" thickBot="1" x14ac:dyDescent="0.25">
      <c r="A235" s="39">
        <v>14</v>
      </c>
      <c r="B235" s="37" t="s">
        <v>29</v>
      </c>
      <c r="C235" s="129">
        <v>178</v>
      </c>
      <c r="D235" s="129">
        <v>156</v>
      </c>
      <c r="E235" s="129">
        <v>169</v>
      </c>
      <c r="F235" s="129">
        <v>503</v>
      </c>
      <c r="G235" s="129">
        <v>503</v>
      </c>
      <c r="H235" s="38"/>
    </row>
    <row r="236" spans="1:8" ht="13.5" thickBot="1" x14ac:dyDescent="0.25">
      <c r="A236" s="39">
        <v>15</v>
      </c>
      <c r="B236" s="37" t="s">
        <v>13</v>
      </c>
      <c r="C236" s="130">
        <v>203</v>
      </c>
      <c r="D236" s="129">
        <v>192</v>
      </c>
      <c r="E236" s="129">
        <v>173</v>
      </c>
      <c r="F236" s="129">
        <v>568</v>
      </c>
      <c r="G236" s="129">
        <v>568</v>
      </c>
      <c r="H236" s="38"/>
    </row>
    <row r="237" spans="1:8" ht="13.5" thickBot="1" x14ac:dyDescent="0.25">
      <c r="A237" s="39">
        <v>16</v>
      </c>
      <c r="B237" s="37" t="s">
        <v>62</v>
      </c>
      <c r="C237" s="129">
        <v>196</v>
      </c>
      <c r="D237" s="129">
        <v>163</v>
      </c>
      <c r="E237" s="129">
        <v>143</v>
      </c>
      <c r="F237" s="129">
        <v>502</v>
      </c>
      <c r="G237" s="129">
        <v>502</v>
      </c>
      <c r="H237" s="38"/>
    </row>
    <row r="238" spans="1:8" ht="13.5" thickBot="1" x14ac:dyDescent="0.25">
      <c r="A238" s="39">
        <v>17</v>
      </c>
      <c r="B238" s="37" t="s">
        <v>43</v>
      </c>
      <c r="C238" s="130">
        <v>218</v>
      </c>
      <c r="D238" s="129">
        <v>181</v>
      </c>
      <c r="E238" s="129">
        <v>166</v>
      </c>
      <c r="F238" s="129">
        <v>565</v>
      </c>
      <c r="G238" s="129">
        <v>565</v>
      </c>
      <c r="H238" s="38"/>
    </row>
    <row r="239" spans="1:8" ht="13.5" thickBot="1" x14ac:dyDescent="0.25">
      <c r="A239" s="39">
        <v>18</v>
      </c>
      <c r="B239" s="37" t="s">
        <v>17</v>
      </c>
      <c r="C239" s="129">
        <v>177</v>
      </c>
      <c r="D239" s="130">
        <v>214</v>
      </c>
      <c r="E239" s="129">
        <v>191</v>
      </c>
      <c r="F239" s="129">
        <v>582</v>
      </c>
      <c r="G239" s="129">
        <v>582</v>
      </c>
      <c r="H239" s="38"/>
    </row>
    <row r="240" spans="1:8" ht="13.5" thickBot="1" x14ac:dyDescent="0.25">
      <c r="A240" s="39">
        <v>19</v>
      </c>
      <c r="B240" s="37" t="s">
        <v>31</v>
      </c>
      <c r="C240" s="130">
        <v>245</v>
      </c>
      <c r="D240" s="129">
        <v>187</v>
      </c>
      <c r="E240" s="129">
        <v>158</v>
      </c>
      <c r="F240" s="129">
        <v>590</v>
      </c>
      <c r="G240" s="129">
        <v>590</v>
      </c>
      <c r="H240" s="38"/>
    </row>
    <row r="241" spans="1:8" ht="13.5" thickBot="1" x14ac:dyDescent="0.25">
      <c r="A241" s="39">
        <v>20</v>
      </c>
      <c r="B241" s="37" t="s">
        <v>65</v>
      </c>
      <c r="C241" s="129">
        <v>160</v>
      </c>
      <c r="D241" s="129">
        <v>140</v>
      </c>
      <c r="E241" s="129">
        <v>129</v>
      </c>
      <c r="F241" s="129">
        <v>429</v>
      </c>
      <c r="G241" s="129">
        <v>429</v>
      </c>
      <c r="H241" s="38"/>
    </row>
    <row r="242" spans="1:8" ht="13.5" thickBot="1" x14ac:dyDescent="0.25">
      <c r="A242" s="39">
        <v>21</v>
      </c>
      <c r="B242" s="37" t="s">
        <v>33</v>
      </c>
      <c r="C242" s="129">
        <v>168</v>
      </c>
      <c r="D242" s="130">
        <v>201</v>
      </c>
      <c r="E242" s="129">
        <v>184</v>
      </c>
      <c r="F242" s="129">
        <v>553</v>
      </c>
      <c r="G242" s="129">
        <v>553</v>
      </c>
      <c r="H242" s="38"/>
    </row>
    <row r="243" spans="1:8" ht="13.5" thickBot="1" x14ac:dyDescent="0.25">
      <c r="A243" s="39">
        <v>22</v>
      </c>
      <c r="B243" s="37" t="s">
        <v>61</v>
      </c>
      <c r="C243" s="129">
        <v>189</v>
      </c>
      <c r="D243" s="131">
        <v>267</v>
      </c>
      <c r="E243" s="129">
        <v>187</v>
      </c>
      <c r="F243" s="129">
        <v>643</v>
      </c>
      <c r="G243" s="129">
        <v>643</v>
      </c>
      <c r="H243" s="38"/>
    </row>
    <row r="244" spans="1:8" ht="13.5" thickBot="1" x14ac:dyDescent="0.25">
      <c r="A244" s="39">
        <v>23</v>
      </c>
      <c r="B244" s="37" t="s">
        <v>19</v>
      </c>
      <c r="C244" s="129">
        <v>192</v>
      </c>
      <c r="D244" s="129">
        <v>182</v>
      </c>
      <c r="E244" s="129">
        <v>160</v>
      </c>
      <c r="F244" s="129">
        <v>534</v>
      </c>
      <c r="G244" s="129">
        <v>534</v>
      </c>
      <c r="H244" s="38"/>
    </row>
    <row r="245" spans="1:8" ht="13.5" thickBot="1" x14ac:dyDescent="0.25">
      <c r="A245" s="39">
        <v>24</v>
      </c>
      <c r="B245" s="37" t="s">
        <v>20</v>
      </c>
      <c r="C245" s="129">
        <v>199</v>
      </c>
      <c r="D245" s="129">
        <v>160</v>
      </c>
      <c r="E245" s="129">
        <v>178</v>
      </c>
      <c r="F245" s="129">
        <v>537</v>
      </c>
      <c r="G245" s="129">
        <v>537</v>
      </c>
      <c r="H245" s="38"/>
    </row>
    <row r="246" spans="1:8" ht="13.5" thickBot="1" x14ac:dyDescent="0.25">
      <c r="A246" s="39">
        <v>25</v>
      </c>
      <c r="B246" s="37" t="s">
        <v>59</v>
      </c>
      <c r="C246" s="129">
        <v>155</v>
      </c>
      <c r="D246" s="129">
        <v>143</v>
      </c>
      <c r="E246" s="129">
        <v>134</v>
      </c>
      <c r="F246" s="129">
        <v>432</v>
      </c>
      <c r="G246" s="129">
        <v>432</v>
      </c>
      <c r="H246" s="38"/>
    </row>
    <row r="247" spans="1:8" ht="13.5" thickBot="1" x14ac:dyDescent="0.25">
      <c r="A247" s="39">
        <v>26</v>
      </c>
      <c r="B247" s="37" t="s">
        <v>21</v>
      </c>
      <c r="C247" s="129">
        <v>160</v>
      </c>
      <c r="D247" s="129">
        <v>176</v>
      </c>
      <c r="E247" s="129">
        <v>172</v>
      </c>
      <c r="F247" s="129">
        <v>508</v>
      </c>
      <c r="G247" s="129">
        <v>508</v>
      </c>
      <c r="H247" s="38"/>
    </row>
    <row r="248" spans="1:8" ht="13.5" thickBot="1" x14ac:dyDescent="0.25">
      <c r="A248" s="39">
        <v>27</v>
      </c>
      <c r="B248" s="37" t="s">
        <v>22</v>
      </c>
      <c r="C248" s="130">
        <v>211</v>
      </c>
      <c r="D248" s="129">
        <v>173</v>
      </c>
      <c r="E248" s="129">
        <v>169</v>
      </c>
      <c r="F248" s="129">
        <v>553</v>
      </c>
      <c r="G248" s="129">
        <v>553</v>
      </c>
      <c r="H248" s="38"/>
    </row>
    <row r="249" spans="1:8" x14ac:dyDescent="0.2">
      <c r="F249" s="16">
        <f>SUM(F222:F248)</f>
        <v>14491</v>
      </c>
      <c r="G249" s="16">
        <f>COUNT(C222:E248)</f>
        <v>81</v>
      </c>
      <c r="H249" s="4">
        <f>SUM(F249/G249)</f>
        <v>178.90123456790124</v>
      </c>
    </row>
    <row r="251" spans="1:8" ht="13.5" thickBot="1" x14ac:dyDescent="0.25">
      <c r="A251" s="127">
        <v>45453</v>
      </c>
      <c r="B251" s="128"/>
      <c r="C251" s="128"/>
      <c r="D251" s="128"/>
      <c r="E251" s="128"/>
      <c r="F251" s="128"/>
      <c r="G251" s="128"/>
    </row>
    <row r="252" spans="1:8" ht="13.5" thickBot="1" x14ac:dyDescent="0.25">
      <c r="A252" s="43" t="s">
        <v>3</v>
      </c>
      <c r="B252" s="44" t="s">
        <v>4</v>
      </c>
      <c r="C252" s="43" t="s">
        <v>36</v>
      </c>
      <c r="D252" s="43" t="s">
        <v>37</v>
      </c>
      <c r="E252" s="43" t="s">
        <v>38</v>
      </c>
      <c r="F252" s="43" t="s">
        <v>39</v>
      </c>
      <c r="G252" s="43" t="s">
        <v>5</v>
      </c>
    </row>
    <row r="253" spans="1:8" ht="13.5" thickBot="1" x14ac:dyDescent="0.25">
      <c r="A253" s="39">
        <v>1</v>
      </c>
      <c r="B253" s="37" t="s">
        <v>32</v>
      </c>
      <c r="C253" s="129">
        <v>146</v>
      </c>
      <c r="D253" s="129">
        <v>180</v>
      </c>
      <c r="E253" s="129">
        <v>157</v>
      </c>
      <c r="F253" s="129">
        <v>483</v>
      </c>
      <c r="G253" s="129">
        <v>483</v>
      </c>
      <c r="H253" s="132"/>
    </row>
    <row r="254" spans="1:8" ht="13.5" thickBot="1" x14ac:dyDescent="0.25">
      <c r="A254" s="39">
        <v>2</v>
      </c>
      <c r="B254" s="37" t="s">
        <v>63</v>
      </c>
      <c r="C254" s="129">
        <v>162</v>
      </c>
      <c r="D254" s="129">
        <v>147</v>
      </c>
      <c r="E254" s="129">
        <v>191</v>
      </c>
      <c r="F254" s="129">
        <v>500</v>
      </c>
      <c r="G254" s="129">
        <v>500</v>
      </c>
      <c r="H254" s="132"/>
    </row>
    <row r="255" spans="1:8" ht="13.5" thickBot="1" x14ac:dyDescent="0.25">
      <c r="A255" s="39">
        <v>3</v>
      </c>
      <c r="B255" s="37" t="s">
        <v>8</v>
      </c>
      <c r="C255" s="129">
        <v>178</v>
      </c>
      <c r="D255" s="130">
        <v>204</v>
      </c>
      <c r="E255" s="129">
        <v>179</v>
      </c>
      <c r="F255" s="129">
        <v>561</v>
      </c>
      <c r="G255" s="129">
        <v>561</v>
      </c>
      <c r="H255" s="132"/>
    </row>
    <row r="256" spans="1:8" ht="13.5" thickBot="1" x14ac:dyDescent="0.25">
      <c r="A256" s="39">
        <v>4</v>
      </c>
      <c r="B256" s="37" t="s">
        <v>64</v>
      </c>
      <c r="C256" s="130">
        <v>214</v>
      </c>
      <c r="D256" s="130">
        <v>202</v>
      </c>
      <c r="E256" s="129">
        <v>191</v>
      </c>
      <c r="F256" s="129">
        <v>607</v>
      </c>
      <c r="G256" s="129">
        <v>607</v>
      </c>
      <c r="H256" s="132"/>
    </row>
    <row r="257" spans="1:8" ht="13.5" thickBot="1" x14ac:dyDescent="0.25">
      <c r="A257" s="39">
        <v>5</v>
      </c>
      <c r="B257" s="37" t="s">
        <v>49</v>
      </c>
      <c r="C257" s="129">
        <v>150</v>
      </c>
      <c r="D257" s="129">
        <v>189</v>
      </c>
      <c r="E257" s="129">
        <v>154</v>
      </c>
      <c r="F257" s="129">
        <v>493</v>
      </c>
      <c r="G257" s="129">
        <v>493</v>
      </c>
      <c r="H257" s="132"/>
    </row>
    <row r="258" spans="1:8" ht="13.5" thickBot="1" x14ac:dyDescent="0.25">
      <c r="A258" s="39">
        <v>6</v>
      </c>
      <c r="B258" s="37" t="s">
        <v>27</v>
      </c>
      <c r="C258" s="129">
        <v>191</v>
      </c>
      <c r="D258" s="130">
        <v>225</v>
      </c>
      <c r="E258" s="129">
        <v>153</v>
      </c>
      <c r="F258" s="129">
        <v>569</v>
      </c>
      <c r="G258" s="129">
        <v>569</v>
      </c>
      <c r="H258" s="132"/>
    </row>
    <row r="259" spans="1:8" ht="13.5" thickBot="1" x14ac:dyDescent="0.25">
      <c r="A259" s="39">
        <v>7</v>
      </c>
      <c r="B259" s="37" t="s">
        <v>9</v>
      </c>
      <c r="C259" s="129">
        <v>151</v>
      </c>
      <c r="D259" s="129">
        <v>198</v>
      </c>
      <c r="E259" s="130">
        <v>200</v>
      </c>
      <c r="F259" s="129">
        <v>549</v>
      </c>
      <c r="G259" s="129">
        <v>549</v>
      </c>
      <c r="H259" s="132"/>
    </row>
    <row r="260" spans="1:8" ht="13.5" thickBot="1" x14ac:dyDescent="0.25">
      <c r="A260" s="39">
        <v>8</v>
      </c>
      <c r="B260" s="37" t="s">
        <v>11</v>
      </c>
      <c r="C260" s="129">
        <v>145</v>
      </c>
      <c r="D260" s="129">
        <v>184</v>
      </c>
      <c r="E260" s="129">
        <v>157</v>
      </c>
      <c r="F260" s="129">
        <v>486</v>
      </c>
      <c r="G260" s="129">
        <v>486</v>
      </c>
      <c r="H260" s="132"/>
    </row>
    <row r="261" spans="1:8" ht="13.5" thickBot="1" x14ac:dyDescent="0.25">
      <c r="A261" s="39">
        <v>9</v>
      </c>
      <c r="B261" s="37" t="s">
        <v>53</v>
      </c>
      <c r="C261" s="129">
        <v>180</v>
      </c>
      <c r="D261" s="129">
        <v>197</v>
      </c>
      <c r="E261" s="129">
        <v>158</v>
      </c>
      <c r="F261" s="129">
        <v>535</v>
      </c>
      <c r="G261" s="129">
        <v>535</v>
      </c>
      <c r="H261" s="132"/>
    </row>
    <row r="262" spans="1:8" ht="13.5" thickBot="1" x14ac:dyDescent="0.25">
      <c r="A262" s="39">
        <v>10</v>
      </c>
      <c r="B262" s="37" t="s">
        <v>30</v>
      </c>
      <c r="C262" s="129">
        <v>173</v>
      </c>
      <c r="D262" s="129">
        <v>177</v>
      </c>
      <c r="E262" s="129">
        <v>157</v>
      </c>
      <c r="F262" s="129">
        <v>507</v>
      </c>
      <c r="G262" s="129">
        <v>507</v>
      </c>
      <c r="H262" s="132"/>
    </row>
    <row r="263" spans="1:8" ht="13.5" thickBot="1" x14ac:dyDescent="0.25">
      <c r="A263" s="39">
        <v>11</v>
      </c>
      <c r="B263" s="37" t="s">
        <v>34</v>
      </c>
      <c r="C263" s="130">
        <v>222</v>
      </c>
      <c r="D263" s="129">
        <v>182</v>
      </c>
      <c r="E263" s="129">
        <v>177</v>
      </c>
      <c r="F263" s="129">
        <v>581</v>
      </c>
      <c r="G263" s="129">
        <v>581</v>
      </c>
      <c r="H263" s="132"/>
    </row>
    <row r="264" spans="1:8" ht="13.5" thickBot="1" x14ac:dyDescent="0.25">
      <c r="A264" s="39">
        <v>12</v>
      </c>
      <c r="B264" s="37" t="s">
        <v>45</v>
      </c>
      <c r="C264" s="129">
        <v>175</v>
      </c>
      <c r="D264" s="129">
        <v>182</v>
      </c>
      <c r="E264" s="130">
        <v>201</v>
      </c>
      <c r="F264" s="129">
        <v>558</v>
      </c>
      <c r="G264" s="129">
        <v>558</v>
      </c>
      <c r="H264" s="132"/>
    </row>
    <row r="265" spans="1:8" ht="13.5" thickBot="1" x14ac:dyDescent="0.25">
      <c r="A265" s="39">
        <v>13</v>
      </c>
      <c r="B265" s="37" t="s">
        <v>60</v>
      </c>
      <c r="C265" s="129">
        <v>168</v>
      </c>
      <c r="D265" s="129">
        <v>183</v>
      </c>
      <c r="E265" s="129">
        <v>137</v>
      </c>
      <c r="F265" s="129">
        <v>488</v>
      </c>
      <c r="G265" s="129">
        <v>488</v>
      </c>
      <c r="H265" s="132"/>
    </row>
    <row r="266" spans="1:8" ht="13.5" thickBot="1" x14ac:dyDescent="0.25">
      <c r="A266" s="39">
        <v>14</v>
      </c>
      <c r="B266" s="37" t="s">
        <v>24</v>
      </c>
      <c r="C266" s="129">
        <v>192</v>
      </c>
      <c r="D266" s="129">
        <v>169</v>
      </c>
      <c r="E266" s="129">
        <v>180</v>
      </c>
      <c r="F266" s="129">
        <v>541</v>
      </c>
      <c r="G266" s="129">
        <v>541</v>
      </c>
      <c r="H266" s="132"/>
    </row>
    <row r="267" spans="1:8" ht="13.5" thickBot="1" x14ac:dyDescent="0.25">
      <c r="A267" s="39">
        <v>15</v>
      </c>
      <c r="B267" s="37" t="s">
        <v>28</v>
      </c>
      <c r="C267" s="129">
        <v>159</v>
      </c>
      <c r="D267" s="129">
        <v>186</v>
      </c>
      <c r="E267" s="129">
        <v>166</v>
      </c>
      <c r="F267" s="129">
        <v>511</v>
      </c>
      <c r="G267" s="129">
        <v>511</v>
      </c>
      <c r="H267" s="132"/>
    </row>
    <row r="268" spans="1:8" ht="13.5" thickBot="1" x14ac:dyDescent="0.25">
      <c r="A268" s="39">
        <v>16</v>
      </c>
      <c r="B268" s="37" t="s">
        <v>13</v>
      </c>
      <c r="C268" s="130">
        <v>207</v>
      </c>
      <c r="D268" s="130">
        <v>245</v>
      </c>
      <c r="E268" s="129">
        <v>186</v>
      </c>
      <c r="F268" s="129">
        <v>638</v>
      </c>
      <c r="G268" s="129">
        <v>638</v>
      </c>
      <c r="H268" s="132"/>
    </row>
    <row r="269" spans="1:8" ht="13.5" thickBot="1" x14ac:dyDescent="0.25">
      <c r="A269" s="39">
        <v>17</v>
      </c>
      <c r="B269" s="37" t="s">
        <v>43</v>
      </c>
      <c r="C269" s="130">
        <v>211</v>
      </c>
      <c r="D269" s="129">
        <v>192</v>
      </c>
      <c r="E269" s="129">
        <v>177</v>
      </c>
      <c r="F269" s="129">
        <v>580</v>
      </c>
      <c r="G269" s="129">
        <v>580</v>
      </c>
      <c r="H269" s="132"/>
    </row>
    <row r="270" spans="1:8" ht="13.5" thickBot="1" x14ac:dyDescent="0.25">
      <c r="A270" s="39">
        <v>18</v>
      </c>
      <c r="B270" s="37" t="s">
        <v>15</v>
      </c>
      <c r="C270" s="129">
        <v>148</v>
      </c>
      <c r="D270" s="129">
        <v>187</v>
      </c>
      <c r="E270" s="129">
        <v>188</v>
      </c>
      <c r="F270" s="129">
        <v>523</v>
      </c>
      <c r="G270" s="129">
        <v>523</v>
      </c>
      <c r="H270" s="132"/>
    </row>
    <row r="271" spans="1:8" ht="13.5" thickBot="1" x14ac:dyDescent="0.25">
      <c r="A271" s="39">
        <v>19</v>
      </c>
      <c r="B271" s="37" t="s">
        <v>54</v>
      </c>
      <c r="C271" s="129">
        <v>131</v>
      </c>
      <c r="D271" s="129">
        <v>144</v>
      </c>
      <c r="E271" s="129">
        <v>148</v>
      </c>
      <c r="F271" s="129">
        <v>423</v>
      </c>
      <c r="G271" s="129">
        <v>423</v>
      </c>
      <c r="H271" s="132"/>
    </row>
    <row r="272" spans="1:8" ht="13.5" thickBot="1" x14ac:dyDescent="0.25">
      <c r="A272" s="39">
        <v>20</v>
      </c>
      <c r="B272" s="37" t="s">
        <v>16</v>
      </c>
      <c r="C272" s="130">
        <v>216</v>
      </c>
      <c r="D272" s="129">
        <v>167</v>
      </c>
      <c r="E272" s="129">
        <v>133</v>
      </c>
      <c r="F272" s="129">
        <v>516</v>
      </c>
      <c r="G272" s="129">
        <v>516</v>
      </c>
      <c r="H272" s="132"/>
    </row>
    <row r="273" spans="1:8" ht="13.5" thickBot="1" x14ac:dyDescent="0.25">
      <c r="A273" s="39">
        <v>21</v>
      </c>
      <c r="B273" s="37" t="s">
        <v>31</v>
      </c>
      <c r="C273" s="129">
        <v>198</v>
      </c>
      <c r="D273" s="129">
        <v>197</v>
      </c>
      <c r="E273" s="129">
        <v>150</v>
      </c>
      <c r="F273" s="129">
        <v>545</v>
      </c>
      <c r="G273" s="129">
        <v>545</v>
      </c>
      <c r="H273" s="132"/>
    </row>
    <row r="274" spans="1:8" ht="13.5" thickBot="1" x14ac:dyDescent="0.25">
      <c r="A274" s="39">
        <v>22</v>
      </c>
      <c r="B274" s="37" t="s">
        <v>65</v>
      </c>
      <c r="C274" s="129">
        <v>123</v>
      </c>
      <c r="D274" s="129">
        <v>142</v>
      </c>
      <c r="E274" s="129">
        <v>166</v>
      </c>
      <c r="F274" s="129">
        <v>431</v>
      </c>
      <c r="G274" s="129">
        <v>431</v>
      </c>
      <c r="H274" s="132"/>
    </row>
    <row r="275" spans="1:8" ht="13.5" thickBot="1" x14ac:dyDescent="0.25">
      <c r="A275" s="39">
        <v>23</v>
      </c>
      <c r="B275" s="37" t="s">
        <v>61</v>
      </c>
      <c r="C275" s="130">
        <v>221</v>
      </c>
      <c r="D275" s="129">
        <v>166</v>
      </c>
      <c r="E275" s="129">
        <v>180</v>
      </c>
      <c r="F275" s="129">
        <v>567</v>
      </c>
      <c r="G275" s="129">
        <v>567</v>
      </c>
      <c r="H275" s="132"/>
    </row>
    <row r="276" spans="1:8" ht="13.5" thickBot="1" x14ac:dyDescent="0.25">
      <c r="A276" s="39">
        <v>24</v>
      </c>
      <c r="B276" s="37" t="s">
        <v>48</v>
      </c>
      <c r="C276" s="129">
        <v>148</v>
      </c>
      <c r="D276" s="129">
        <v>191</v>
      </c>
      <c r="E276" s="129">
        <v>160</v>
      </c>
      <c r="F276" s="129">
        <v>499</v>
      </c>
      <c r="G276" s="129">
        <v>499</v>
      </c>
      <c r="H276" s="132"/>
    </row>
    <row r="277" spans="1:8" ht="13.5" thickBot="1" x14ac:dyDescent="0.25">
      <c r="A277" s="39">
        <v>25</v>
      </c>
      <c r="B277" s="37" t="s">
        <v>19</v>
      </c>
      <c r="C277" s="129">
        <v>167</v>
      </c>
      <c r="D277" s="130">
        <v>208</v>
      </c>
      <c r="E277" s="130">
        <v>213</v>
      </c>
      <c r="F277" s="129">
        <v>588</v>
      </c>
      <c r="G277" s="129">
        <v>588</v>
      </c>
      <c r="H277" s="132"/>
    </row>
    <row r="278" spans="1:8" ht="13.5" thickBot="1" x14ac:dyDescent="0.25">
      <c r="A278" s="39">
        <v>26</v>
      </c>
      <c r="B278" s="37" t="s">
        <v>21</v>
      </c>
      <c r="C278" s="129">
        <v>130</v>
      </c>
      <c r="D278" s="129">
        <v>138</v>
      </c>
      <c r="E278" s="129">
        <v>157</v>
      </c>
      <c r="F278" s="129">
        <v>425</v>
      </c>
      <c r="G278" s="129">
        <v>425</v>
      </c>
      <c r="H278" s="132"/>
    </row>
    <row r="279" spans="1:8" ht="13.5" thickBot="1" x14ac:dyDescent="0.25">
      <c r="A279" s="39">
        <v>27</v>
      </c>
      <c r="B279" s="37" t="s">
        <v>22</v>
      </c>
      <c r="C279" s="130">
        <v>238</v>
      </c>
      <c r="D279" s="129">
        <v>158</v>
      </c>
      <c r="E279" s="129">
        <v>165</v>
      </c>
      <c r="F279" s="129">
        <v>561</v>
      </c>
      <c r="G279" s="129">
        <v>561</v>
      </c>
      <c r="H279" s="132"/>
    </row>
    <row r="280" spans="1:8" x14ac:dyDescent="0.2">
      <c r="F280" s="16">
        <f>SUM(F253:F279)</f>
        <v>14265</v>
      </c>
      <c r="G280" s="16">
        <f>COUNT(C253:E279)</f>
        <v>81</v>
      </c>
      <c r="H280" s="4">
        <f>SUM(F280/G280)</f>
        <v>176.11111111111111</v>
      </c>
    </row>
  </sheetData>
  <sortState xmlns:xlrd2="http://schemas.microsoft.com/office/spreadsheetml/2017/richdata2" ref="B97:G123">
    <sortCondition ref="B97:B123"/>
  </sortState>
  <mergeCells count="9">
    <mergeCell ref="A188:G188"/>
    <mergeCell ref="A220:G220"/>
    <mergeCell ref="A251:G251"/>
    <mergeCell ref="A157:G157"/>
    <mergeCell ref="A1:G1"/>
    <mergeCell ref="A33:G33"/>
    <mergeCell ref="A64:G64"/>
    <mergeCell ref="A95:G95"/>
    <mergeCell ref="A126:G126"/>
  </mergeCells>
  <hyperlinks>
    <hyperlink ref="B14" r:id="rId1" display="https://bowling.lexerbowling.com/bowlingdemeyrin/ligueinternationale2023-2024-27/pl06F.htm" xr:uid="{D2FF263B-B013-4FB6-B67C-30B1AFE78A73}"/>
    <hyperlink ref="B29" r:id="rId2" display="https://bowling.lexerbowling.com/bowlingdemeyrin/ligueinternationale2023-2024-27/pl069.htm" xr:uid="{B04FD888-376F-4087-BF67-C340E9500CB5}"/>
    <hyperlink ref="B17" r:id="rId3" display="https://bowling.lexerbowling.com/bowlingdemeyrin/ligueinternationale2023-2024-27/pl030.htm" xr:uid="{593AB7B7-80A8-42AA-BEFF-F289568DDD6D}"/>
    <hyperlink ref="B9" r:id="rId4" display="https://bowling.lexerbowling.com/bowlingdemeyrin/ligueinternationale2023-2024-27/pl018.htm" xr:uid="{8A51E56E-2DB3-4A26-A165-12E5C3BBF7AE}"/>
    <hyperlink ref="B5" r:id="rId5" display="https://bowling.lexerbowling.com/bowlingdemeyrin/ligueinternationale2023-2024-27/pl011.htm" xr:uid="{7522761F-0380-43BB-B0FC-B58857E86BD9}"/>
    <hyperlink ref="B6" r:id="rId6" display="https://bowling.lexerbowling.com/bowlingdemeyrin/ligueinternationale2023-2024-27/pl012.htm" xr:uid="{10EF0342-9076-4922-9310-F61F58081F4F}"/>
    <hyperlink ref="B18" r:id="rId7" display="https://bowling.lexerbowling.com/bowlingdemeyrin/ligueinternationale2023-2024-27/pl031.htm" xr:uid="{7572F299-DAB2-4821-AD55-E27577226F0B}"/>
    <hyperlink ref="B20" r:id="rId8" display="https://bowling.lexerbowling.com/bowlingdemeyrin/ligueinternationale2023-2024-27/pl03A.htm" xr:uid="{CF8BF0DE-9D45-4771-8A1C-2A0FE140DA81}"/>
    <hyperlink ref="B13" r:id="rId9" display="https://bowling.lexerbowling.com/bowlingdemeyrin/ligueinternationale2023-2024-27/pl024.htm" xr:uid="{C32E3E8C-FADC-4F80-A6D2-288B158BB982}"/>
    <hyperlink ref="B16" r:id="rId10" display="https://bowling.lexerbowling.com/bowlingdemeyrin/ligueinternationale2023-2024-27/pl02C.htm" xr:uid="{32DC5839-36EE-49E9-B6B2-9213F6665E64}"/>
    <hyperlink ref="B4" r:id="rId11" display="https://bowling.lexerbowling.com/bowlingdemeyrin/ligueinternationale2023-2024-27/pl07A.htm" xr:uid="{2491A861-5B3E-4E1F-BF0D-11D1628404D5}"/>
    <hyperlink ref="B15" r:id="rId12" display="https://bowling.lexerbowling.com/bowlingdemeyrin/ligueinternationale2023-2024-27/pl077.htm" xr:uid="{F358BD68-C281-43D1-90B3-1E8E20C810B1}"/>
    <hyperlink ref="B22" r:id="rId13" display="https://bowling.lexerbowling.com/bowlingdemeyrin/ligueinternationale2023-2024-27/pl048.htm" xr:uid="{7D518057-6868-4F39-98E6-341E4010CDA8}"/>
    <hyperlink ref="B23" r:id="rId14" display="https://bowling.lexerbowling.com/bowlingdemeyrin/ligueinternationale2023-2024-27/pl049.htm" xr:uid="{B00792D6-9324-45B4-96F5-EBE526AC54CD}"/>
    <hyperlink ref="B10" r:id="rId15" display="https://bowling.lexerbowling.com/bowlingdemeyrin/ligueinternationale2023-2024-27/pl01A.htm" xr:uid="{F9E17695-133B-4189-AE62-435BD9685B90}"/>
    <hyperlink ref="B11" r:id="rId16" display="https://bowling.lexerbowling.com/bowlingdemeyrin/ligueinternationale2023-2024-27/pl01E.htm" xr:uid="{D2C8381F-7872-4D3D-95B7-E5B661F9249F}"/>
    <hyperlink ref="B8" r:id="rId17" display="https://bowling.lexerbowling.com/bowlingdemeyrin/ligueinternationale2023-2024-27/pl07C.htm" xr:uid="{EFF9F9E3-1822-4E0E-830A-7F8D94799929}"/>
    <hyperlink ref="B7" r:id="rId18" display="https://bowling.lexerbowling.com/bowlingdemeyrin/ligueinternationale2023-2024-27/pl090.htm" xr:uid="{A5EC70C7-88F4-4277-B260-286B5FB0D74D}"/>
    <hyperlink ref="B28" r:id="rId19" display="https://bowling.lexerbowling.com/bowlingdemeyrin/ligueinternationale2023-2024-27/pl071.htm" xr:uid="{B9B1A32C-FB54-48CD-80CF-BE8C03C74E58}"/>
    <hyperlink ref="B27" r:id="rId20" display="https://bowling.lexerbowling.com/bowlingdemeyrin/ligueinternationale2023-2024-27/pl054.htm" xr:uid="{575B653A-9A26-414B-B2FB-993A1978CF50}"/>
    <hyperlink ref="B12" r:id="rId21" display="https://bowling.lexerbowling.com/bowlingdemeyrin/ligueinternationale2023-2024-27/pl022.htm" xr:uid="{8B972440-894A-4406-90DF-8CF8C56E9D5B}"/>
    <hyperlink ref="B26" r:id="rId22" display="https://bowling.lexerbowling.com/bowlingdemeyrin/ligueinternationale2023-2024-27/pl009.htm" xr:uid="{F14FD514-F7F3-4EA1-945C-C0D1501C4BED}"/>
    <hyperlink ref="B24" r:id="rId23" display="https://bowling.lexerbowling.com/bowlingdemeyrin/ligueinternationale2023-2024-27/pl095.htm" xr:uid="{F89C0905-D55A-45C7-9318-0162F2D626C7}"/>
    <hyperlink ref="B3" r:id="rId24" display="https://bowling.lexerbowling.com/bowlingdemeyrin/ligueinternationale2023-2024-27/pl00B.htm" xr:uid="{780A3E41-0916-45E5-9CFB-C9CAD11D8FE3}"/>
    <hyperlink ref="B25" r:id="rId25" display="https://bowling.lexerbowling.com/bowlingdemeyrin/ligueinternationale2023-2024-27/pl08F.htm" xr:uid="{F9D3BDDF-5839-4B6B-AC81-CE7FE006EDBB}"/>
    <hyperlink ref="B21" r:id="rId26" display="https://bowling.lexerbowling.com/bowlingdemeyrin/ligueinternationale2023-2024-27/pl03F.htm" xr:uid="{DCC0D3CF-3798-4663-B1D7-363B81874EB8}"/>
    <hyperlink ref="B19" r:id="rId27" display="https://bowling.lexerbowling.com/bowlingdemeyrin/ligueinternationale2023-2024-27/pl039.htm" xr:uid="{F9F37665-1D99-44A7-A5D5-B3E9E5E6BC1B}"/>
    <hyperlink ref="B35" r:id="rId28" display="https://bowling.lexerbowling.com/bowlingdemeyrin/ligueinternationale2023-2024-27/pl030.htm" xr:uid="{B7395C44-9980-4D16-BB5F-829A3DEEF75C}"/>
    <hyperlink ref="B36" r:id="rId29" display="https://bowling.lexerbowling.com/bowlingdemeyrin/ligueinternationale2023-2024-27/pl018.htm" xr:uid="{1D5C6A3D-EBD9-4E47-9515-27FC84A4C946}"/>
    <hyperlink ref="B37" r:id="rId30" display="https://bowling.lexerbowling.com/bowlingdemeyrin/ligueinternationale2023-2024-27/pl048.htm" xr:uid="{8239CBF8-590C-4800-A1AF-A44B267417E0}"/>
    <hyperlink ref="B38" r:id="rId31" display="https://bowling.lexerbowling.com/bowlingdemeyrin/ligueinternationale2023-2024-27/pl02E.htm" xr:uid="{6B8B1CBE-6CD2-4F7C-A5A1-8CACBA631462}"/>
    <hyperlink ref="B39" r:id="rId32" display="https://bowling.lexerbowling.com/bowlingdemeyrin/ligueinternationale2023-2024-27/pl03A.htm" xr:uid="{7E705E3A-30E6-4425-85DA-8EFB49BDA241}"/>
    <hyperlink ref="B40" r:id="rId33" display="https://bowling.lexerbowling.com/bowlingdemeyrin/ligueinternationale2023-2024-27/pl047.htm" xr:uid="{4FECB32D-995B-4D72-903D-F39AADD903C7}"/>
    <hyperlink ref="B41" r:id="rId34" display="https://bowling.lexerbowling.com/bowlingdemeyrin/ligueinternationale2023-2024-27/pl069.htm" xr:uid="{FF7709BB-71F6-470D-8D39-AE2865EEE7F6}"/>
    <hyperlink ref="B42" r:id="rId35" display="https://bowling.lexerbowling.com/bowlingdemeyrin/ligueinternationale2023-2024-27/pl02C.htm" xr:uid="{079BEE66-412D-4E2C-82A9-EBEF1E4C2F60}"/>
    <hyperlink ref="B43" r:id="rId36" display="https://bowling.lexerbowling.com/bowlingdemeyrin/ligueinternationale2023-2024-27/pl049.htm" xr:uid="{D47FE423-57FB-4F41-8111-CB5E86CF59E8}"/>
    <hyperlink ref="B44" r:id="rId37" display="https://bowling.lexerbowling.com/bowlingdemeyrin/ligueinternationale2023-2024-27/pl06F.htm" xr:uid="{655D2FDE-E840-4AF9-8FB1-0F97F5FA4FD0}"/>
    <hyperlink ref="B45" r:id="rId38" display="https://bowling.lexerbowling.com/bowlingdemeyrin/ligueinternationale2023-2024-27/pl01E.htm" xr:uid="{ACC1EAE3-8236-4B8B-941F-B547E3C99538}"/>
    <hyperlink ref="B46" r:id="rId39" display="https://bowling.lexerbowling.com/bowlingdemeyrin/ligueinternationale2023-2024-27/pl012.htm" xr:uid="{03473A42-23A7-44F4-A737-A677673FE438}"/>
    <hyperlink ref="B47" r:id="rId40" display="https://bowling.lexerbowling.com/bowlingdemeyrin/ligueinternationale2023-2024-27/pl054.htm" xr:uid="{FE2396D0-73AA-44E5-BBB7-C062B5C8750D}"/>
    <hyperlink ref="B48" r:id="rId41" display="https://bowling.lexerbowling.com/bowlingdemeyrin/ligueinternationale2023-2024-27/pl07A.htm" xr:uid="{398305E1-E847-4F85-9426-C7B5BCAB7744}"/>
    <hyperlink ref="B49" r:id="rId42" display="https://bowling.lexerbowling.com/bowlingdemeyrin/ligueinternationale2023-2024-27/pl05D.htm" xr:uid="{9484EFDE-4B0F-4E29-85E8-13AF54B32384}"/>
    <hyperlink ref="B50" r:id="rId43" display="https://bowling.lexerbowling.com/bowlingdemeyrin/ligueinternationale2023-2024-27/pl070.htm" xr:uid="{9B926B1C-62AD-4574-AB4A-D4A04ED1B51A}"/>
    <hyperlink ref="B51" r:id="rId44" display="https://bowling.lexerbowling.com/bowlingdemeyrin/ligueinternationale2023-2024-27/pl071.htm" xr:uid="{415B7ECB-63DE-4A57-AF0C-EFB85618AC86}"/>
    <hyperlink ref="B52" r:id="rId45" display="https://bowling.lexerbowling.com/bowlingdemeyrin/ligueinternationale2023-2024-27/pl07C.htm" xr:uid="{9375CCB7-6E11-4236-95EA-EFE2A617397E}"/>
    <hyperlink ref="B53" r:id="rId46" display="https://bowling.lexerbowling.com/bowlingdemeyrin/ligueinternationale2023-2024-27/pl091.htm" xr:uid="{086C20BB-923D-46A5-A0D3-85BEB303C3E3}"/>
    <hyperlink ref="B54" r:id="rId47" display="https://bowling.lexerbowling.com/bowlingdemeyrin/ligueinternationale2023-2024-27/pl024.htm" xr:uid="{FDE35F9A-A39C-40A7-9260-C80B9C4A2249}"/>
    <hyperlink ref="B55" r:id="rId48" display="https://bowling.lexerbowling.com/bowlingdemeyrin/ligueinternationale2023-2024-27/pl028.htm" xr:uid="{F5B80EFB-AA18-4AF9-B733-B9CB5ED54156}"/>
    <hyperlink ref="B56" r:id="rId49" display="https://bowling.lexerbowling.com/bowlingdemeyrin/ligueinternationale2023-2024-27/pl009.htm" xr:uid="{56DA7F10-E96D-44FB-B074-02A9CD8D1E9A}"/>
    <hyperlink ref="B57" r:id="rId50" display="https://bowling.lexerbowling.com/bowlingdemeyrin/ligueinternationale2023-2024-27/pl04F.htm" xr:uid="{AA88B82B-D6C3-4C0B-9240-E6FC8813C07E}"/>
    <hyperlink ref="B58" r:id="rId51" display="https://bowling.lexerbowling.com/bowlingdemeyrin/ligueinternationale2023-2024-27/pl06E.htm" xr:uid="{0B16CEEB-8410-43EF-91AD-B4794C1D24E9}"/>
    <hyperlink ref="B59" r:id="rId52" display="https://bowling.lexerbowling.com/bowlingdemeyrin/ligueinternationale2023-2024-27/pl072.htm" xr:uid="{225EC060-8B7B-48FD-92D5-835C3A67F9B7}"/>
    <hyperlink ref="B60" r:id="rId53" display="https://bowling.lexerbowling.com/bowlingdemeyrin/ligueinternationale2023-2024-27/pl095.htm" xr:uid="{174A1D79-2DEF-4E12-869B-B03CE53CBAC9}"/>
    <hyperlink ref="B61" r:id="rId54" display="https://bowling.lexerbowling.com/bowlingdemeyrin/ligueinternationale2023-2024-27/pl063.htm" xr:uid="{21872186-A14B-4DBB-A922-98DC801F9501}"/>
    <hyperlink ref="B66" r:id="rId55" display="https://bowling.lexerbowling.com/bowlingdemeyrin/ligueinternationale2023-2024-27/pl06F.htm" xr:uid="{FD38E5C5-D7E9-4740-959E-A58B2117497C}"/>
    <hyperlink ref="B67" r:id="rId56" display="https://bowling.lexerbowling.com/bowlingdemeyrin/ligueinternationale2023-2024-27/pl03A.htm" xr:uid="{190CAD90-0980-4E7A-A9BA-DF8752861E64}"/>
    <hyperlink ref="B68" r:id="rId57" display="https://bowling.lexerbowling.com/bowlingdemeyrin/ligueinternationale2023-2024-27/pl031.htm" xr:uid="{D03839E5-A83F-4CD7-9E58-7DC425E36D2F}"/>
    <hyperlink ref="B69" r:id="rId58" display="https://bowling.lexerbowling.com/bowlingdemeyrin/ligueinternationale2023-2024-27/pl018.htm" xr:uid="{4A343C2E-AA61-4CE8-AF3B-4CD75E8B5443}"/>
    <hyperlink ref="B70" r:id="rId59" display="https://bowling.lexerbowling.com/bowlingdemeyrin/ligueinternationale2023-2024-27/pl02C.htm" xr:uid="{561195A2-3D71-4E6B-9474-5616B8E1054C}"/>
    <hyperlink ref="B71" r:id="rId60" display="https://bowling.lexerbowling.com/bowlingdemeyrin/ligueinternationale2023-2024-27/pl093.htm" xr:uid="{02BA1061-3640-4311-9CA0-7C5C3096FE98}"/>
    <hyperlink ref="B72" r:id="rId61" display="https://bowling.lexerbowling.com/bowlingdemeyrin/ligueinternationale2023-2024-27/pl030.htm" xr:uid="{A2456D84-2BEC-4000-9BBF-1A10CB2C630A}"/>
    <hyperlink ref="B73" r:id="rId62" display="https://bowling.lexerbowling.com/bowlingdemeyrin/ligueinternationale2023-2024-27/pl077.htm" xr:uid="{EF8262DD-695C-4FA9-A72D-E1AF8FC2EC45}"/>
    <hyperlink ref="B74" r:id="rId63" display="https://bowling.lexerbowling.com/bowlingdemeyrin/ligueinternationale2023-2024-27/pl01E.htm" xr:uid="{14F70336-B24A-4ED6-BB4F-68D6EA119EBF}"/>
    <hyperlink ref="B75" r:id="rId64" display="https://bowling.lexerbowling.com/bowlingdemeyrin/ligueinternationale2023-2024-27/pl012.htm" xr:uid="{D3176761-6DAA-40A6-82B7-EE2C5B99C49B}"/>
    <hyperlink ref="B76" r:id="rId65" display="https://bowling.lexerbowling.com/bowlingdemeyrin/ligueinternationale2023-2024-27/pl049.htm" xr:uid="{6476E75A-BBAF-4DC0-B9D1-601C6ED8F45C}"/>
    <hyperlink ref="B77" r:id="rId66" display="https://bowling.lexerbowling.com/bowlingdemeyrin/ligueinternationale2023-2024-27/pl007.htm" xr:uid="{29A3E46D-5AAC-4EF7-8F84-39728BB63BF4}"/>
    <hyperlink ref="B78" r:id="rId67" display="https://bowling.lexerbowling.com/bowlingdemeyrin/ligueinternationale2023-2024-27/pl021.htm" xr:uid="{4380110E-A533-42D1-9DC9-D020FC82B1FE}"/>
    <hyperlink ref="B79" r:id="rId68" display="https://bowling.lexerbowling.com/bowlingdemeyrin/ligueinternationale2023-2024-27/pl074.htm" xr:uid="{1AEABCE8-F950-421B-9A61-54451FB7FB82}"/>
    <hyperlink ref="B80" r:id="rId69" display="https://bowling.lexerbowling.com/bowlingdemeyrin/ligueinternationale2023-2024-27/pl069.htm" xr:uid="{465E8EDF-6CB3-4CD2-A386-5BFA77C59C6C}"/>
    <hyperlink ref="B81" r:id="rId70" display="https://bowling.lexerbowling.com/bowlingdemeyrin/ligueinternationale2023-2024-27/pl07A.htm" xr:uid="{D122232C-9E93-41BA-B2A5-034C83F64528}"/>
    <hyperlink ref="B82" r:id="rId71" display="https://bowling.lexerbowling.com/bowlingdemeyrin/ligueinternationale2023-2024-27/pl03E.htm" xr:uid="{040EAFE0-7AAB-4478-83A6-3C076C1C84DA}"/>
    <hyperlink ref="B83" r:id="rId72" display="https://bowling.lexerbowling.com/bowlingdemeyrin/ligueinternationale2023-2024-27/pl071.htm" xr:uid="{3DEB1691-5537-43F1-B12B-D951E5A8B40D}"/>
    <hyperlink ref="B84" r:id="rId73" display="https://bowling.lexerbowling.com/bowlingdemeyrin/ligueinternationale2023-2024-27/pl01A.htm" xr:uid="{C7C39B14-4840-46D2-8A02-2F81411C3134}"/>
    <hyperlink ref="B85" r:id="rId74" display="https://bowling.lexerbowling.com/bowlingdemeyrin/ligueinternationale2023-2024-27/pl011.htm" xr:uid="{DE6EDAC1-30E6-4A57-AC31-D5F649B7EF9D}"/>
    <hyperlink ref="B86" r:id="rId75" display="https://bowling.lexerbowling.com/bowlingdemeyrin/ligueinternationale2023-2024-27/pl07C.htm" xr:uid="{56C25BCC-0B3A-4913-A091-77E277AEEF5F}"/>
    <hyperlink ref="B87" r:id="rId76" display="https://bowling.lexerbowling.com/bowlingdemeyrin/ligueinternationale2023-2024-27/pl095.htm" xr:uid="{D1F5F81A-E039-44FC-BBE8-F9C9F1204D20}"/>
    <hyperlink ref="B88" r:id="rId77" display="https://bowling.lexerbowling.com/bowlingdemeyrin/ligueinternationale2023-2024-27/pl009.htm" xr:uid="{028FBDE4-53DF-418B-8735-D1DAB43B460F}"/>
    <hyperlink ref="B89" r:id="rId78" display="https://bowling.lexerbowling.com/bowlingdemeyrin/ligueinternationale2023-2024-27/pl08F.htm" xr:uid="{E09EC535-BC48-4BAF-8028-5CB5D5C8ED18}"/>
    <hyperlink ref="B90" r:id="rId79" display="https://bowling.lexerbowling.com/bowlingdemeyrin/ligueinternationale2023-2024-27/pl00B.htm" xr:uid="{D2306E71-9535-4C48-9884-86D35E46E23F}"/>
    <hyperlink ref="B91" r:id="rId80" display="https://bowling.lexerbowling.com/bowlingdemeyrin/ligueinternationale2023-2024-27/pl039.htm" xr:uid="{E49F283B-B5C0-46F4-9147-82FCCE98CE4F}"/>
    <hyperlink ref="B92" r:id="rId81" display="https://bowling.lexerbowling.com/bowlingdemeyrin/ligueinternationale2023-2024-27/pl03F.htm" xr:uid="{AFA3BB05-2BE6-43EC-A6CB-289BD2C738CE}"/>
    <hyperlink ref="B111" r:id="rId82" display="https://bowling.lexerbowling.com/bowlingdemeyrin/ligueinternationale2023-2024-27/pl03A.htm" xr:uid="{A16B32AB-38DD-4880-92B5-50D2B394ED81}"/>
    <hyperlink ref="B99" r:id="rId83" display="https://bowling.lexerbowling.com/bowlingdemeyrin/ligueinternationale2023-2024-27/pl012.htm" xr:uid="{384D66EC-0B26-4903-BB0F-A9CC66212908}"/>
    <hyperlink ref="B107" r:id="rId84" display="https://bowling.lexerbowling.com/bowlingdemeyrin/ligueinternationale2023-2024-27/pl02C.htm" xr:uid="{85649204-F908-4DC9-876A-7247466D76AA}"/>
    <hyperlink ref="B120" r:id="rId85" display="https://bowling.lexerbowling.com/bowlingdemeyrin/ligueinternationale2023-2024-27/pl071.htm" xr:uid="{FF3A017D-FD00-4125-B81E-96432211C42A}"/>
    <hyperlink ref="B98" r:id="rId86" display="https://bowling.lexerbowling.com/bowlingdemeyrin/ligueinternationale2023-2024-27/pl07A.htm" xr:uid="{8099FD61-2CC2-4AF8-B39F-AEE5C32B90E0}"/>
    <hyperlink ref="B100" r:id="rId87" display="https://bowling.lexerbowling.com/bowlingdemeyrin/ligueinternationale2023-2024-27/pl07C.htm" xr:uid="{0A1FE985-8584-4491-A2D7-172B410DC81E}"/>
    <hyperlink ref="B109" r:id="rId88" display="https://bowling.lexerbowling.com/bowlingdemeyrin/ligueinternationale2023-2024-27/pl02E.htm" xr:uid="{9D42D486-616B-4F3D-BDAC-28BC04A245FA}"/>
    <hyperlink ref="B110" r:id="rId89" display="https://bowling.lexerbowling.com/bowlingdemeyrin/ligueinternationale2023-2024-27/pl030.htm" xr:uid="{4C7B52B2-F302-438B-B5E2-4FB264338BDB}"/>
    <hyperlink ref="B116" r:id="rId90" display="https://bowling.lexerbowling.com/bowlingdemeyrin/ligueinternationale2023-2024-27/pl049.htm" xr:uid="{AF4C2F4D-D4B8-4710-9628-260FAF23A2A8}"/>
    <hyperlink ref="B104" r:id="rId91" display="https://bowling.lexerbowling.com/bowlingdemeyrin/ligueinternationale2023-2024-27/pl074.htm" xr:uid="{2559D750-5A6B-4724-9DFD-A471B597BCE7}"/>
    <hyperlink ref="B101" r:id="rId92" display="https://bowling.lexerbowling.com/bowlingdemeyrin/ligueinternationale2023-2024-27/pl018.htm" xr:uid="{BEE09705-ED45-4753-9879-15F67375A22E}"/>
    <hyperlink ref="B105" r:id="rId93" display="https://bowling.lexerbowling.com/bowlingdemeyrin/ligueinternationale2023-2024-27/pl06F.htm" xr:uid="{A9CE09F3-4046-4BB1-858A-F991C6072659}"/>
    <hyperlink ref="B115" r:id="rId94" display="https://bowling.lexerbowling.com/bowlingdemeyrin/ligueinternationale2023-2024-27/pl048.htm" xr:uid="{2B8CA87B-8686-4886-BCB2-0661D4C6A3A4}"/>
    <hyperlink ref="B108" r:id="rId95" display="https://bowling.lexerbowling.com/bowlingdemeyrin/ligueinternationale2023-2024-27/pl06E.htm" xr:uid="{5692EE3C-605A-46F1-80FA-B69A7FE4A5F6}"/>
    <hyperlink ref="B123" r:id="rId96" display="https://bowling.lexerbowling.com/bowlingdemeyrin/ligueinternationale2023-2024-27/pl069.htm" xr:uid="{2B1D94E5-840E-4C97-A0CC-F84731190E38}"/>
    <hyperlink ref="B103" r:id="rId97" display="https://bowling.lexerbowling.com/bowlingdemeyrin/ligueinternationale2023-2024-27/pl01E.htm" xr:uid="{60E2EB4B-938F-4993-B8DB-BEF362375846}"/>
    <hyperlink ref="B102" r:id="rId98" display="https://bowling.lexerbowling.com/bowlingdemeyrin/ligueinternationale2023-2024-27/pl01A.htm" xr:uid="{FC1084C5-C389-4791-A5B0-FA040B8E10F7}"/>
    <hyperlink ref="B112" r:id="rId99" display="https://bowling.lexerbowling.com/bowlingdemeyrin/ligueinternationale2023-2024-27/pl03E.htm" xr:uid="{9ED831F1-BBCB-4FE4-8C20-F72BF0EEFBE9}"/>
    <hyperlink ref="B119" r:id="rId100" display="https://bowling.lexerbowling.com/bowlingdemeyrin/ligueinternationale2023-2024-27/pl054.htm" xr:uid="{F58E39B6-0E37-432F-9808-90EAEEC53723}"/>
    <hyperlink ref="B121" r:id="rId101" display="https://bowling.lexerbowling.com/bowlingdemeyrin/ligueinternationale2023-2024-27/pl05D.htm" xr:uid="{CB6BA2F6-0242-4DE3-A3C4-8F6BE46B7918}"/>
    <hyperlink ref="B114" r:id="rId102" display="https://bowling.lexerbowling.com/bowlingdemeyrin/ligueinternationale2023-2024-27/pl047.htm" xr:uid="{74E46D4B-CCDA-46FC-ACE2-82D39142072D}"/>
    <hyperlink ref="B106" r:id="rId103" display="https://bowling.lexerbowling.com/bowlingdemeyrin/ligueinternationale2023-2024-27/pl028.htm" xr:uid="{F38D30C0-A717-486C-AA97-1F4B76EC1EF9}"/>
    <hyperlink ref="B118" r:id="rId104" display="https://bowling.lexerbowling.com/bowlingdemeyrin/ligueinternationale2023-2024-27/pl094.htm" xr:uid="{AEDAF9FE-8D35-46D5-BCD7-5D0ABDF9DB6A}"/>
    <hyperlink ref="B117" r:id="rId105" display="https://bowling.lexerbowling.com/bowlingdemeyrin/ligueinternationale2023-2024-27/pl009.htm" xr:uid="{B52BA38F-9B36-420B-A3F7-ED4146751BD6}"/>
    <hyperlink ref="B122" r:id="rId106" display="https://bowling.lexerbowling.com/bowlingdemeyrin/ligueinternationale2023-2024-27/pl063.htm" xr:uid="{F37FB847-7EF5-4E07-92A7-171F9F51EAC7}"/>
    <hyperlink ref="B97" r:id="rId107" display="https://bowling.lexerbowling.com/bowlingdemeyrin/ligueinternationale2023-2024-27/pl00B.htm" xr:uid="{08492715-DC9B-4472-90EE-C2740ADF5F31}"/>
    <hyperlink ref="B113" r:id="rId108" display="https://bowling.lexerbowling.com/bowlingdemeyrin/ligueinternationale2023-2024-27/pl03F.htm" xr:uid="{321F693D-4966-4E53-9C6A-291FCD6AE908}"/>
    <hyperlink ref="B129" r:id="rId109" display="https://bowling.lexerbowling.com/bowlingdemeyrin/ligueinternationale2023-2024-27/pl07A.htm" xr:uid="{F516477D-C3BC-4BAF-83C8-F4C51F510D4E}"/>
    <hyperlink ref="B144" r:id="rId110" display="https://bowling.lexerbowling.com/bowlingdemeyrin/ligueinternationale2023-2024-27/pl03A.htm" xr:uid="{9C92C66C-8208-433D-8017-B7FD79F0EAA9}"/>
    <hyperlink ref="B130" r:id="rId111" display="https://bowling.lexerbowling.com/bowlingdemeyrin/ligueinternationale2023-2024-27/pl012.htm" xr:uid="{E1B61177-C11E-4DD7-ABA4-DEFE8AC27C00}"/>
    <hyperlink ref="B139" r:id="rId112" display="https://bowling.lexerbowling.com/bowlingdemeyrin/ligueinternationale2023-2024-27/pl077.htm" xr:uid="{95177ED3-AF18-4E10-AF82-379491258D8D}"/>
    <hyperlink ref="B140" r:id="rId113" display="https://bowling.lexerbowling.com/bowlingdemeyrin/ligueinternationale2023-2024-27/pl02C.htm" xr:uid="{937AF855-BBF1-46E4-9563-3DC65453B137}"/>
    <hyperlink ref="B143" r:id="rId114" display="https://bowling.lexerbowling.com/bowlingdemeyrin/ligueinternationale2023-2024-27/pl031.htm" xr:uid="{D0C3DA03-7483-4C9E-9B29-66038F35AB6D}"/>
    <hyperlink ref="B149" r:id="rId115" display="https://bowling.lexerbowling.com/bowlingdemeyrin/ligueinternationale2023-2024-27/pl071.htm" xr:uid="{2A98A3CF-E52D-4375-942C-54E6745DA4B1}"/>
    <hyperlink ref="B142" r:id="rId116" display="https://bowling.lexerbowling.com/bowlingdemeyrin/ligueinternationale2023-2024-27/pl030.htm" xr:uid="{ED4F2A62-6814-4DE0-ACAD-06C7CB007C31}"/>
    <hyperlink ref="B150" r:id="rId117" display="https://bowling.lexerbowling.com/bowlingdemeyrin/ligueinternationale2023-2024-27/pl061.htm" xr:uid="{FC3DAB06-342A-42C9-8DBD-C10BCA5F1B63}"/>
    <hyperlink ref="B147" r:id="rId118" display="https://bowling.lexerbowling.com/bowlingdemeyrin/ligueinternationale2023-2024-27/pl007.htm" xr:uid="{C8767B16-799B-4410-8DE1-09477670D250}"/>
    <hyperlink ref="B138" r:id="rId119" display="https://bowling.lexerbowling.com/bowlingdemeyrin/ligueinternationale2023-2024-27/pl028.htm" xr:uid="{509BEB4C-B5EB-483B-B3DB-8B954105CD47}"/>
    <hyperlink ref="B137" r:id="rId120" display="https://bowling.lexerbowling.com/bowlingdemeyrin/ligueinternationale2023-2024-27/pl024.htm" xr:uid="{FDCB4ABC-15AD-4950-A3AC-53D97BD350F0}"/>
    <hyperlink ref="B154" r:id="rId121" display="https://bowling.lexerbowling.com/bowlingdemeyrin/ligueinternationale2023-2024-27/pl069.htm" xr:uid="{B2261C6E-D28C-498A-A95D-597EAA1555E5}"/>
    <hyperlink ref="B131" r:id="rId122" display="https://bowling.lexerbowling.com/bowlingdemeyrin/ligueinternationale2023-2024-27/pl07C.htm" xr:uid="{57C0407B-DE7F-41DA-8623-3FAA3ACA3B82}"/>
    <hyperlink ref="B151" r:id="rId123" display="https://bowling.lexerbowling.com/bowlingdemeyrin/ligueinternationale2023-2024-27/pl062.htm" xr:uid="{B99E5951-A006-4A98-83A4-C0BCC9B2F0DE}"/>
    <hyperlink ref="B132" r:id="rId124" display="https://bowling.lexerbowling.com/bowlingdemeyrin/ligueinternationale2023-2024-27/pl018.htm" xr:uid="{54EA9E6B-49B0-4D81-81F5-FB494DA2E9C4}"/>
    <hyperlink ref="B134" r:id="rId125" display="https://bowling.lexerbowling.com/bowlingdemeyrin/ligueinternationale2023-2024-27/pl091.htm" xr:uid="{7B487CDE-AE9C-4F89-9A3B-25F067FF7214}"/>
    <hyperlink ref="B153" r:id="rId126" display="https://bowling.lexerbowling.com/bowlingdemeyrin/ligueinternationale2023-2024-27/pl093.htm" xr:uid="{E0DCE93A-1685-4C08-8D24-6F5C4F2431AD}"/>
    <hyperlink ref="B133" r:id="rId127" display="https://bowling.lexerbowling.com/bowlingdemeyrin/ligueinternationale2023-2024-27/pl01A.htm" xr:uid="{D560A786-9AE2-49F1-BA0D-19A49457BC10}"/>
    <hyperlink ref="B135" r:id="rId128" display="https://bowling.lexerbowling.com/bowlingdemeyrin/ligueinternationale2023-2024-27/pl01E.htm" xr:uid="{C6D43B5F-0765-4A62-ADDD-DF62456C1E7A}"/>
    <hyperlink ref="B146" r:id="rId129" display="https://bowling.lexerbowling.com/bowlingdemeyrin/ligueinternationale2023-2024-27/pl049.htm" xr:uid="{935241D7-099A-4B49-9153-56863E429715}"/>
    <hyperlink ref="B145" r:id="rId130" display="https://bowling.lexerbowling.com/bowlingdemeyrin/ligueinternationale2023-2024-27/pl048.htm" xr:uid="{EA4728BF-B0CA-47A8-81E6-BD0F46C4DFCF}"/>
    <hyperlink ref="B141" r:id="rId131" display="https://bowling.lexerbowling.com/bowlingdemeyrin/ligueinternationale2023-2024-27/pl02E.htm" xr:uid="{53C33E42-AB9C-4AC0-9374-587DA2841150}"/>
    <hyperlink ref="B136" r:id="rId132" display="https://bowling.lexerbowling.com/bowlingdemeyrin/ligueinternationale2023-2024-27/pl022.htm" xr:uid="{D2959E3A-C0C8-42E3-8CCB-DD903BFDE11D}"/>
    <hyperlink ref="B148" r:id="rId133" display="https://bowling.lexerbowling.com/bowlingdemeyrin/ligueinternationale2023-2024-27/pl08F.htm" xr:uid="{2739CED7-5224-455C-9C17-DFF31D1C01C1}"/>
    <hyperlink ref="B152" r:id="rId134" display="https://bowling.lexerbowling.com/bowlingdemeyrin/ligueinternationale2023-2024-27/pl063.htm" xr:uid="{FC8D4707-DC24-4AE0-A940-B3792CFCC223}"/>
    <hyperlink ref="B128" r:id="rId135" display="https://bowling.lexerbowling.com/bowlingdemeyrin/ligueinternationale2023-2024-27/pl00B.htm" xr:uid="{F964A301-3863-4A16-B934-87B87D256DB8}"/>
    <hyperlink ref="B173" r:id="rId136" display="https://bowling.lexerbowling.com/bowlingdemeyrin/ligueinternationale2023-2024-27/pl03A.htm" xr:uid="{D72C4C2E-467C-4E03-BAF9-DBD7F45580D4}"/>
    <hyperlink ref="B163" r:id="rId137" display="https://bowling.lexerbowling.com/bowlingdemeyrin/ligueinternationale2023-2024-27/pl018.htm" xr:uid="{A46A4320-E7F0-40E2-ADF2-B18583BA1C12}"/>
    <hyperlink ref="B169" r:id="rId138" display="https://bowling.lexerbowling.com/bowlingdemeyrin/ligueinternationale2023-2024-27/pl02C.htm" xr:uid="{D17D6736-F3E6-4E00-851C-0D616A614F01}"/>
    <hyperlink ref="B183" r:id="rId139" display="https://bowling.lexerbowling.com/bowlingdemeyrin/ligueinternationale2023-2024-27/pl062.htm" xr:uid="{57064FA3-7EC6-45B8-89B2-367176715559}"/>
    <hyperlink ref="B165" r:id="rId140" display="https://bowling.lexerbowling.com/bowlingdemeyrin/ligueinternationale2023-2024-27/pl01E.htm" xr:uid="{845F8DD9-E38B-4F81-8470-DC302546263B}"/>
    <hyperlink ref="B171" r:id="rId141" display="https://bowling.lexerbowling.com/bowlingdemeyrin/ligueinternationale2023-2024-27/pl02E.htm" xr:uid="{07EB1706-BEA6-4D57-9635-E3D3A5BA3607}"/>
    <hyperlink ref="B182" r:id="rId142" display="https://bowling.lexerbowling.com/bowlingdemeyrin/ligueinternationale2023-2024-27/pl05D.htm" xr:uid="{37EC1B99-9A9F-4AFF-A9CC-4AE5A79DE951}"/>
    <hyperlink ref="B176" r:id="rId143" display="https://bowling.lexerbowling.com/bowlingdemeyrin/ligueinternationale2023-2024-27/pl049.htm" xr:uid="{AFF26AA0-5AC0-417D-8D89-821F95EF7DBA}"/>
    <hyperlink ref="B181" r:id="rId144" display="https://bowling.lexerbowling.com/bowlingdemeyrin/ligueinternationale2023-2024-27/pl071.htm" xr:uid="{8D9C04EC-79B9-4A5E-AD85-F3A317A3D738}"/>
    <hyperlink ref="B160" r:id="rId145" display="https://bowling.lexerbowling.com/bowlingdemeyrin/ligueinternationale2023-2024-27/pl012.htm" xr:uid="{FBBC7759-9163-4C90-9EAE-78258C91BD87}"/>
    <hyperlink ref="B177" r:id="rId146" display="https://bowling.lexerbowling.com/bowlingdemeyrin/ligueinternationale2023-2024-27/pl007.htm" xr:uid="{45F8CED1-D81D-4EFD-AAFA-67720E7AF344}"/>
    <hyperlink ref="B174" r:id="rId147" display="https://bowling.lexerbowling.com/bowlingdemeyrin/ligueinternationale2023-2024-27/pl047.htm" xr:uid="{45EF4DA4-4B4D-49D4-936E-C3249AA9DA0B}"/>
    <hyperlink ref="B166" r:id="rId148" display="https://bowling.lexerbowling.com/bowlingdemeyrin/ligueinternationale2023-2024-27/pl074.htm" xr:uid="{9D9F6418-BF76-4051-8262-858EB25455BB}"/>
    <hyperlink ref="B161" r:id="rId149" display="https://bowling.lexerbowling.com/bowlingdemeyrin/ligueinternationale2023-2024-27/pl070.htm" xr:uid="{B62EFA0E-D851-4B44-868F-3E262F3D0741}"/>
    <hyperlink ref="B170" r:id="rId150" display="https://bowling.lexerbowling.com/bowlingdemeyrin/ligueinternationale2023-2024-27/pl06E.htm" xr:uid="{0592E5B8-C903-4158-9BEE-11E2BFD91DDF}"/>
    <hyperlink ref="B180" r:id="rId151" display="https://bowling.lexerbowling.com/bowlingdemeyrin/ligueinternationale2023-2024-27/pl04F.htm" xr:uid="{7F9B750D-EA34-4097-A456-A17F82F35DC7}"/>
    <hyperlink ref="B168" r:id="rId152" display="https://bowling.lexerbowling.com/bowlingdemeyrin/ligueinternationale2023-2024-27/pl06F.htm" xr:uid="{AC86DB57-E393-46D1-B207-9A3E21A2FF7A}"/>
    <hyperlink ref="B175" r:id="rId153" display="https://bowling.lexerbowling.com/bowlingdemeyrin/ligueinternationale2023-2024-27/pl048.htm" xr:uid="{C6076A33-4434-4657-86F3-A12F52FB4A1D}"/>
    <hyperlink ref="B162" r:id="rId154" display="https://bowling.lexerbowling.com/bowlingdemeyrin/ligueinternationale2023-2024-27/pl07C.htm" xr:uid="{EC9BF9FD-197B-40B4-9A8D-681723BE75DE}"/>
    <hyperlink ref="B159" r:id="rId155" display="https://bowling.lexerbowling.com/bowlingdemeyrin/ligueinternationale2023-2024-27/pl07A.htm" xr:uid="{780D1EBC-B2FF-4942-A369-FF57F0F75CFD}"/>
    <hyperlink ref="B172" r:id="rId156" display="https://bowling.lexerbowling.com/bowlingdemeyrin/ligueinternationale2023-2024-27/pl030.htm" xr:uid="{326F2757-F9D6-4535-B73D-B098A1CB5027}"/>
    <hyperlink ref="B164" r:id="rId157" display="https://bowling.lexerbowling.com/bowlingdemeyrin/ligueinternationale2023-2024-27/pl01A.htm" xr:uid="{E005CD3F-4508-4FB8-83A5-650BA1EA2EE6}"/>
    <hyperlink ref="B185" r:id="rId158" display="https://bowling.lexerbowling.com/bowlingdemeyrin/ligueinternationale2023-2024-27/pl069.htm" xr:uid="{91371FE6-7FB5-4D1B-88CF-50DBD88A0DB5}"/>
    <hyperlink ref="B178" r:id="rId159" display="https://bowling.lexerbowling.com/bowlingdemeyrin/ligueinternationale2023-2024-27/pl009.htm" xr:uid="{E5665D9E-F093-4BAD-8D1A-96F5C1982538}"/>
    <hyperlink ref="B179" r:id="rId160" display="https://bowling.lexerbowling.com/bowlingdemeyrin/ligueinternationale2023-2024-27/pl094.htm" xr:uid="{04B6C507-20C6-43D3-BD73-ABE906B567F3}"/>
    <hyperlink ref="B167" r:id="rId161" display="https://bowling.lexerbowling.com/bowlingdemeyrin/ligueinternationale2023-2024-27/pl022.htm" xr:uid="{C2B00339-A9F1-4FC3-BEF4-D33037038731}"/>
    <hyperlink ref="B184" r:id="rId162" display="https://bowling.lexerbowling.com/bowlingdemeyrin/ligueinternationale2023-2024-27/pl063.htm" xr:uid="{868DD90F-EF1B-4B0D-B09A-2FA4AEEEDBFF}"/>
    <hyperlink ref="B193" r:id="rId163" display="https://bowling.lexerbowling.com/bowlingdemeyrin/ligueinternationale2023-2024-27/pl012.htm" xr:uid="{4B1B69CA-CB87-4136-97FE-B92D4E60FCAF}"/>
    <hyperlink ref="B201" r:id="rId164" display="https://bowling.lexerbowling.com/bowlingdemeyrin/ligueinternationale2023-2024-27/pl030.htm" xr:uid="{41157152-2F41-4DE0-8942-B371E1F6B287}"/>
    <hyperlink ref="B196" r:id="rId165" display="https://bowling.lexerbowling.com/bowlingdemeyrin/ligueinternationale2023-2024-27/pl01E.htm" xr:uid="{E283D694-FC4B-4005-BC2A-08A5CDBD36A2}"/>
    <hyperlink ref="B199" r:id="rId166" display="https://bowling.lexerbowling.com/bowlingdemeyrin/ligueinternationale2023-2024-27/pl02C.htm" xr:uid="{150FB143-B300-4FCD-86C6-D0EB72759CFE}"/>
    <hyperlink ref="B195" r:id="rId167" display="https://bowling.lexerbowling.com/bowlingdemeyrin/ligueinternationale2023-2024-27/pl018.htm" xr:uid="{F1C13B14-30A5-40EF-8044-B55C33B269FC}"/>
    <hyperlink ref="B198" r:id="rId168" display="https://bowling.lexerbowling.com/bowlingdemeyrin/ligueinternationale2023-2024-27/pl024.htm" xr:uid="{7860706C-CBA9-4D4A-AF60-628F1F784A1F}"/>
    <hyperlink ref="B206" r:id="rId169" display="https://bowling.lexerbowling.com/bowlingdemeyrin/ligueinternationale2023-2024-27/pl048.htm" xr:uid="{3C1967A6-E5A2-4112-94C3-0E700B3952A1}"/>
    <hyperlink ref="B200" r:id="rId170" display="https://bowling.lexerbowling.com/bowlingdemeyrin/ligueinternationale2023-2024-27/pl06E.htm" xr:uid="{D99680D0-8FE5-4153-AD4C-5323045A68C4}"/>
    <hyperlink ref="B194" r:id="rId171" display="https://bowling.lexerbowling.com/bowlingdemeyrin/ligueinternationale2023-2024-27/pl07C.htm" xr:uid="{C9109820-A56B-45C7-A165-77249E406AD1}"/>
    <hyperlink ref="B207" r:id="rId172" display="https://bowling.lexerbowling.com/bowlingdemeyrin/ligueinternationale2023-2024-27/pl049.htm" xr:uid="{3D1DE784-E70D-450C-892B-89E919A7BFFB}"/>
    <hyperlink ref="B191" r:id="rId173" display="https://bowling.lexerbowling.com/bowlingdemeyrin/ligueinternationale2023-2024-27/pl07A.htm" xr:uid="{CABCB677-4A2F-44C4-90C3-11FDD586668D}"/>
    <hyperlink ref="B192" r:id="rId174" display="https://bowling.lexerbowling.com/bowlingdemeyrin/ligueinternationale2023-2024-27/pl011.htm" xr:uid="{0AB0CB4D-9E11-4353-834A-001B77681537}"/>
    <hyperlink ref="B205" r:id="rId175" display="https://bowling.lexerbowling.com/bowlingdemeyrin/ligueinternationale2023-2024-27/pl047.htm" xr:uid="{A6A663C8-9714-4E18-8F30-CE66C3B239F0}"/>
    <hyperlink ref="B202" r:id="rId176" display="https://bowling.lexerbowling.com/bowlingdemeyrin/ligueinternationale2023-2024-27/pl03A.htm" xr:uid="{F87AA6B3-A2D1-4827-89D0-B0E6810D1223}"/>
    <hyperlink ref="B215" r:id="rId177" display="https://bowling.lexerbowling.com/bowlingdemeyrin/ligueinternationale2023-2024-27/pl062.htm" xr:uid="{A0C92672-6016-4F4B-8475-C157671B6643}"/>
    <hyperlink ref="B203" r:id="rId178" display="https://bowling.lexerbowling.com/bowlingdemeyrin/ligueinternationale2023-2024-27/pl03E.htm" xr:uid="{BB60CB6B-AFF5-4F0E-A1EB-B68E152CE591}"/>
    <hyperlink ref="B197" r:id="rId179" display="https://bowling.lexerbowling.com/bowlingdemeyrin/ligueinternationale2023-2024-27/pl022.htm" xr:uid="{42DEC503-4D91-4329-844E-0BFAFC0FF596}"/>
    <hyperlink ref="B213" r:id="rId180" display="https://bowling.lexerbowling.com/bowlingdemeyrin/ligueinternationale2023-2024-27/pl071.htm" xr:uid="{B0FDE704-79C6-4260-81FE-A26B2272A067}"/>
    <hyperlink ref="B216" r:id="rId181" display="https://bowling.lexerbowling.com/bowlingdemeyrin/ligueinternationale2023-2024-27/pl069.htm" xr:uid="{143858A2-2D62-4E68-8230-1DA5CABD26B4}"/>
    <hyperlink ref="B214" r:id="rId182" display="https://bowling.lexerbowling.com/bowlingdemeyrin/ligueinternationale2023-2024-27/pl061.htm" xr:uid="{693A4A73-9DA7-4886-A39D-B7C1B2D2E069}"/>
    <hyperlink ref="B212" r:id="rId183" display="https://bowling.lexerbowling.com/bowlingdemeyrin/ligueinternationale2023-2024-27/pl054.htm" xr:uid="{341CAB22-6978-4302-A35E-A32248DB7112}"/>
    <hyperlink ref="B209" r:id="rId184" display="https://bowling.lexerbowling.com/bowlingdemeyrin/ligueinternationale2023-2024-27/pl009.htm" xr:uid="{8D849801-3C78-4FE9-8722-827AF5152E6F}"/>
    <hyperlink ref="B210" r:id="rId185" display="https://bowling.lexerbowling.com/bowlingdemeyrin/ligueinternationale2023-2024-27/pl04F.htm" xr:uid="{275F18BC-CB85-4DAB-AB54-FFABB0D2A085}"/>
    <hyperlink ref="B208" r:id="rId186" display="https://bowling.lexerbowling.com/bowlingdemeyrin/ligueinternationale2023-2024-27/pl08F.htm" xr:uid="{C2FD8AA7-A169-4FB3-A038-C0A7657C5727}"/>
    <hyperlink ref="B204" r:id="rId187" display="https://bowling.lexerbowling.com/bowlingdemeyrin/ligueinternationale2023-2024-27/pl03F.htm" xr:uid="{A8505F8C-64E6-4B2E-A720-C5FE3FBA1CA7}"/>
    <hyperlink ref="B211" r:id="rId188" display="https://bowling.lexerbowling.com/bowlingdemeyrin/ligueinternationale2023-2024-27/pl097.htm" xr:uid="{C29579BD-BAD0-4BE8-ADEF-6B52493E609C}"/>
    <hyperlink ref="B190" r:id="rId189" display="https://bowling.lexerbowling.com/bowlingdemeyrin/ligueinternationale2023-2024-27/pl00B.htm" xr:uid="{049FC291-4D3E-4083-9105-049DD49DBD73}"/>
    <hyperlink ref="B223" r:id="rId190" display="https://bowling.lexerbowling.com/bowlingdemeyrin/ligueinternationale2023-2024-27/pl07A.htm" xr:uid="{7770C190-6A50-4191-849C-9134EDEE808F}"/>
    <hyperlink ref="B240" r:id="rId191" display="https://bowling.lexerbowling.com/bowlingdemeyrin/ligueinternationale2023-2024-27/pl049.htm" xr:uid="{59F4B948-24EB-45A5-B8A5-0B54F69E3D02}"/>
    <hyperlink ref="B228" r:id="rId192" display="https://bowling.lexerbowling.com/bowlingdemeyrin/ligueinternationale2023-2024-27/pl091.htm" xr:uid="{884F2CDC-FB1A-4823-8420-AC9A4CE9ECB1}"/>
    <hyperlink ref="B239" r:id="rId193" display="https://bowling.lexerbowling.com/bowlingdemeyrin/ligueinternationale2023-2024-27/pl048.htm" xr:uid="{447078FA-4230-485B-AE1D-A5985F715B9D}"/>
    <hyperlink ref="B231" r:id="rId194" display="https://bowling.lexerbowling.com/bowlingdemeyrin/ligueinternationale2023-2024-27/pl06F.htm" xr:uid="{5A95FDE4-E6A6-4011-868C-E3DF615BE6BA}"/>
    <hyperlink ref="B233" r:id="rId195" display="https://bowling.lexerbowling.com/bowlingdemeyrin/ligueinternationale2023-2024-27/pl077.htm" xr:uid="{EF2F3726-45D8-4F88-B0FA-AF2511291986}"/>
    <hyperlink ref="B225" r:id="rId196" display="https://bowling.lexerbowling.com/bowlingdemeyrin/ligueinternationale2023-2024-27/pl070.htm" xr:uid="{57D7C466-86AB-4464-94BA-4A4F6EBA4CF6}"/>
    <hyperlink ref="B236" r:id="rId197" display="https://bowling.lexerbowling.com/bowlingdemeyrin/ligueinternationale2023-2024-27/pl030.htm" xr:uid="{B9E3A2AF-A365-4A9D-9363-E7BC8621419F}"/>
    <hyperlink ref="B238" r:id="rId198" display="https://bowling.lexerbowling.com/bowlingdemeyrin/ligueinternationale2023-2024-27/pl03A.htm" xr:uid="{F176F4F5-0D4F-405D-90F3-8C1948695CBD}"/>
    <hyperlink ref="B224" r:id="rId199" display="https://bowling.lexerbowling.com/bowlingdemeyrin/ligueinternationale2023-2024-27/pl012.htm" xr:uid="{C53F8291-BB81-4486-B59D-4DF377B41BDF}"/>
    <hyperlink ref="B227" r:id="rId200" display="https://bowling.lexerbowling.com/bowlingdemeyrin/ligueinternationale2023-2024-27/pl018.htm" xr:uid="{BAC400A9-81A6-47B2-84A6-121994FAC666}"/>
    <hyperlink ref="B229" r:id="rId201" display="https://bowling.lexerbowling.com/bowlingdemeyrin/ligueinternationale2023-2024-27/pl01E.htm" xr:uid="{0D438760-EC06-429D-BEE8-AA5C17A10B2B}"/>
    <hyperlink ref="B242" r:id="rId202" display="https://bowling.lexerbowling.com/bowlingdemeyrin/ligueinternationale2023-2024-27/pl007.htm" xr:uid="{C4E8A035-01C7-4ACB-836C-E9BD30181715}"/>
    <hyperlink ref="B248" r:id="rId203" display="https://bowling.lexerbowling.com/bowlingdemeyrin/ligueinternationale2023-2024-27/pl069.htm" xr:uid="{299CFBF1-CAA9-40A5-967F-FA9C479DD7A3}"/>
    <hyperlink ref="B234" r:id="rId204" display="https://bowling.lexerbowling.com/bowlingdemeyrin/ligueinternationale2023-2024-27/pl02C.htm" xr:uid="{0CFDC26C-B3A7-485F-9EAC-C2596B1E7E09}"/>
    <hyperlink ref="B245" r:id="rId205" display="https://bowling.lexerbowling.com/bowlingdemeyrin/ligueinternationale2023-2024-27/pl05D.htm" xr:uid="{5777547B-8CE9-45B2-8D60-F469A3C6013E}"/>
    <hyperlink ref="B244" r:id="rId206" display="https://bowling.lexerbowling.com/bowlingdemeyrin/ligueinternationale2023-2024-27/pl071.htm" xr:uid="{73D3B6A5-7C72-4A20-9439-D30126FBD967}"/>
    <hyperlink ref="B226" r:id="rId207" display="https://bowling.lexerbowling.com/bowlingdemeyrin/ligueinternationale2023-2024-27/pl07C.htm" xr:uid="{E63D1105-54DA-4FC6-A44D-9ABF4DBB339A}"/>
    <hyperlink ref="B235" r:id="rId208" display="https://bowling.lexerbowling.com/bowlingdemeyrin/ligueinternationale2023-2024-27/pl02E.htm" xr:uid="{954CBAE5-3541-4B1A-A567-61464CFA536A}"/>
    <hyperlink ref="B237" r:id="rId209" display="https://bowling.lexerbowling.com/bowlingdemeyrin/ligueinternationale2023-2024-27/pl031.htm" xr:uid="{DCCD4CAF-8CF3-4124-AC0E-94B2421E8730}"/>
    <hyperlink ref="B230" r:id="rId210" display="https://bowling.lexerbowling.com/bowlingdemeyrin/ligueinternationale2023-2024-27/pl022.htm" xr:uid="{63874CDF-C999-47E2-849F-7F616D134F8C}"/>
    <hyperlink ref="B232" r:id="rId211" display="https://bowling.lexerbowling.com/bowlingdemeyrin/ligueinternationale2023-2024-27/pl028.htm" xr:uid="{C8E185F4-AED4-4101-984D-7C6D7B738BB0}"/>
    <hyperlink ref="B246" r:id="rId212" display="https://bowling.lexerbowling.com/bowlingdemeyrin/ligueinternationale2023-2024-27/pl072.htm" xr:uid="{506C2734-04FE-48E7-AE22-06B5058E737A}"/>
    <hyperlink ref="B241" r:id="rId213" display="https://bowling.lexerbowling.com/bowlingdemeyrin/ligueinternationale2023-2024-27/pl095.htm" xr:uid="{D1F4720F-EF29-4D71-A057-0039B96EEEFD}"/>
    <hyperlink ref="B243" r:id="rId214" display="https://bowling.lexerbowling.com/bowlingdemeyrin/ligueinternationale2023-2024-27/pl08F.htm" xr:uid="{05EC2153-55D9-439D-81C2-4D35C19F7766}"/>
    <hyperlink ref="B247" r:id="rId215" display="https://bowling.lexerbowling.com/bowlingdemeyrin/ligueinternationale2023-2024-27/pl063.htm" xr:uid="{80174BF6-28D4-4CFA-A722-27D04D64FA4C}"/>
    <hyperlink ref="B222" r:id="rId216" display="https://bowling.lexerbowling.com/bowlingdemeyrin/ligueinternationale2023-2024-27/pl00B.htm" xr:uid="{D80CDA04-FF15-47DF-AFF8-8523F91A83B6}"/>
    <hyperlink ref="B268" r:id="rId217" display="https://bowling.lexerbowling.com/bowlingdemeyrin/ligueinternationale2023-2024-27/pl030.htm" xr:uid="{C0F93204-CC5E-4FF3-A645-5064F112E5CA}"/>
    <hyperlink ref="B256" r:id="rId218" display="https://bowling.lexerbowling.com/bowlingdemeyrin/ligueinternationale2023-2024-27/pl012.htm" xr:uid="{62DE3010-FCA6-45C6-B817-B4575309E00E}"/>
    <hyperlink ref="B277" r:id="rId219" display="https://bowling.lexerbowling.com/bowlingdemeyrin/ligueinternationale2023-2024-27/pl071.htm" xr:uid="{025781CB-9708-44DD-A267-0AE9B2AF74DD}"/>
    <hyperlink ref="B263" r:id="rId220" display="https://bowling.lexerbowling.com/bowlingdemeyrin/ligueinternationale2023-2024-27/pl024.htm" xr:uid="{CA26FC33-23D6-41FD-9354-8AAF81D93112}"/>
    <hyperlink ref="B269" r:id="rId221" display="https://bowling.lexerbowling.com/bowlingdemeyrin/ligueinternationale2023-2024-27/pl03A.htm" xr:uid="{065788D5-0BDA-4CE9-BF48-FB4FBC7F1CC0}"/>
    <hyperlink ref="B258" r:id="rId222" display="https://bowling.lexerbowling.com/bowlingdemeyrin/ligueinternationale2023-2024-27/pl07C.htm" xr:uid="{B68D3780-CDC8-4DCB-A673-B79122BC74B3}"/>
    <hyperlink ref="B255" r:id="rId223" display="https://bowling.lexerbowling.com/bowlingdemeyrin/ligueinternationale2023-2024-27/pl011.htm" xr:uid="{8DEEF217-55C1-4DAB-8050-E94D67AF1AF6}"/>
    <hyperlink ref="B279" r:id="rId224" display="https://bowling.lexerbowling.com/bowlingdemeyrin/ligueinternationale2023-2024-27/pl069.htm" xr:uid="{5090EF9B-98F8-462A-9427-E09BEFBA442F}"/>
    <hyperlink ref="B264" r:id="rId225" display="https://bowling.lexerbowling.com/bowlingdemeyrin/ligueinternationale2023-2024-27/pl06F.htm" xr:uid="{4DDFF330-FC08-4209-9041-0079D47A18F1}"/>
    <hyperlink ref="B259" r:id="rId226" display="https://bowling.lexerbowling.com/bowlingdemeyrin/ligueinternationale2023-2024-27/pl018.htm" xr:uid="{C7153CAA-81AE-4B6B-A195-8441CC454F58}"/>
    <hyperlink ref="B273" r:id="rId227" display="https://bowling.lexerbowling.com/bowlingdemeyrin/ligueinternationale2023-2024-27/pl049.htm" xr:uid="{5717721C-4E0D-4833-9A72-F318F4398546}"/>
    <hyperlink ref="B266" r:id="rId228" display="https://bowling.lexerbowling.com/bowlingdemeyrin/ligueinternationale2023-2024-27/pl077.htm" xr:uid="{161D3421-0371-43B5-908B-564A866F4287}"/>
    <hyperlink ref="B261" r:id="rId229" display="https://bowling.lexerbowling.com/bowlingdemeyrin/ligueinternationale2023-2024-27/pl021.htm" xr:uid="{443A783A-8177-4A64-BEF9-DB7CF7FE642F}"/>
    <hyperlink ref="B270" r:id="rId230" display="https://bowling.lexerbowling.com/bowlingdemeyrin/ligueinternationale2023-2024-27/pl03E.htm" xr:uid="{9126111E-E181-4012-BD46-7805F4650CD3}"/>
    <hyperlink ref="B272" r:id="rId231" display="https://bowling.lexerbowling.com/bowlingdemeyrin/ligueinternationale2023-2024-27/pl047.htm" xr:uid="{2E1692B4-73E4-41EB-8BC4-178541CE593B}"/>
    <hyperlink ref="B267" r:id="rId232" display="https://bowling.lexerbowling.com/bowlingdemeyrin/ligueinternationale2023-2024-27/pl02C.htm" xr:uid="{DFD4D604-9B1F-4D55-8853-225425B2853C}"/>
    <hyperlink ref="B262" r:id="rId233" display="https://bowling.lexerbowling.com/bowlingdemeyrin/ligueinternationale2023-2024-27/pl022.htm" xr:uid="{C4B152CF-F71A-4EE7-917D-550E048706EE}"/>
    <hyperlink ref="B254" r:id="rId234" display="https://bowling.lexerbowling.com/bowlingdemeyrin/ligueinternationale2023-2024-27/pl07A.htm" xr:uid="{8BF229EB-B027-4527-9033-45AE3F636A71}"/>
    <hyperlink ref="B276" r:id="rId235" display="https://bowling.lexerbowling.com/bowlingdemeyrin/ligueinternationale2023-2024-27/pl054.htm" xr:uid="{E735CA1A-5563-4C7F-80F3-BF8D2A872F73}"/>
    <hyperlink ref="B257" r:id="rId236" display="https://bowling.lexerbowling.com/bowlingdemeyrin/ligueinternationale2023-2024-27/pl070.htm" xr:uid="{871772A2-4B52-45EA-97EC-41E238F16675}"/>
    <hyperlink ref="B265" r:id="rId237" display="https://bowling.lexerbowling.com/bowlingdemeyrin/ligueinternationale2023-2024-27/pl028.htm" xr:uid="{989DB360-0963-44F2-89F7-BF0095D5B3C4}"/>
    <hyperlink ref="B260" r:id="rId238" display="https://bowling.lexerbowling.com/bowlingdemeyrin/ligueinternationale2023-2024-27/pl01E.htm" xr:uid="{8540EE3A-6223-402C-90C1-3CF58A7DA816}"/>
    <hyperlink ref="B274" r:id="rId239" display="https://bowling.lexerbowling.com/bowlingdemeyrin/ligueinternationale2023-2024-27/pl095.htm" xr:uid="{9BE6B390-442B-4A5B-A60C-3852003736E4}"/>
    <hyperlink ref="B275" r:id="rId240" display="https://bowling.lexerbowling.com/bowlingdemeyrin/ligueinternationale2023-2024-27/pl08F.htm" xr:uid="{03E0E7A2-AD69-4E53-9E57-EFE2B849C181}"/>
    <hyperlink ref="B253" r:id="rId241" display="https://bowling.lexerbowling.com/bowlingdemeyrin/ligueinternationale2023-2024-27/pl00B.htm" xr:uid="{9318EE42-7413-4032-BF54-6DA43E4BA4BC}"/>
    <hyperlink ref="B278" r:id="rId242" display="https://bowling.lexerbowling.com/bowlingdemeyrin/ligueinternationale2023-2024-27/pl063.htm" xr:uid="{1AC7A0C8-F10D-4F63-88FA-CC87DA9F8B7E}"/>
    <hyperlink ref="B271" r:id="rId243" display="https://bowling.lexerbowling.com/bowlingdemeyrin/ligueinternationale2023-2024-27/pl03F.htm" xr:uid="{11D52D3D-D6E2-4F1E-9FE5-A4AD2FD99400}"/>
  </hyperlinks>
  <pageMargins left="0.7" right="0.7" top="0.75" bottom="0.75" header="0.3" footer="0.3"/>
  <pageSetup paperSize="9" orientation="portrait" r:id="rId24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moyenne 23-24</vt:lpstr>
      <vt:lpstr>2023-2024</vt:lpstr>
      <vt:lpstr>2023-2024 (2)</vt:lpstr>
      <vt:lpstr>Tours 1-2-3</vt:lpstr>
      <vt:lpstr>Tours 4-5-6-7-8-9</vt:lpstr>
      <vt:lpstr>Tours 10-18</vt:lpstr>
      <vt:lpstr>Tours 19-27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New-Pc</dc:creator>
  <cp:lastModifiedBy>Daniel Golay</cp:lastModifiedBy>
  <dcterms:created xsi:type="dcterms:W3CDTF">2021-09-14T18:36:29Z</dcterms:created>
  <dcterms:modified xsi:type="dcterms:W3CDTF">2024-06-10T22:01:33Z</dcterms:modified>
</cp:coreProperties>
</file>