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moyennes\genevois\"/>
    </mc:Choice>
  </mc:AlternateContent>
  <xr:revisionPtr revIDLastSave="0" documentId="13_ncr:1_{732F8545-F26E-4372-A12D-A90CB61EFF4B}" xr6:coauthVersionLast="47" xr6:coauthVersionMax="47" xr10:uidLastSave="{00000000-0000-0000-0000-000000000000}"/>
  <bookViews>
    <workbookView xWindow="-120" yWindow="-120" windowWidth="29040" windowHeight="17640" activeTab="6" xr2:uid="{00000000-000D-0000-FFFF-FFFF00000000}"/>
  </bookViews>
  <sheets>
    <sheet name="30.09.2018" sheetId="1" r:id="rId1"/>
    <sheet name="30.09.2019" sheetId="2" r:id="rId2"/>
    <sheet name="30.09.2020" sheetId="3" r:id="rId3"/>
    <sheet name="30.09.2021" sheetId="4" r:id="rId4"/>
    <sheet name="30.09.2022" sheetId="5" r:id="rId5"/>
    <sheet name="30.09.2023" sheetId="6" r:id="rId6"/>
    <sheet name="30.09.2024" sheetId="7" r:id="rId7"/>
  </sheets>
  <calcPr calcId="191029"/>
</workbook>
</file>

<file path=xl/calcChain.xml><?xml version="1.0" encoding="utf-8"?>
<calcChain xmlns="http://schemas.openxmlformats.org/spreadsheetml/2006/main">
  <c r="R117" i="7" l="1"/>
  <c r="Q117" i="7"/>
  <c r="P117" i="7"/>
  <c r="R116" i="7"/>
  <c r="Q116" i="7"/>
  <c r="P116" i="7"/>
  <c r="R115" i="7"/>
  <c r="Q115" i="7"/>
  <c r="P115" i="7"/>
  <c r="R114" i="7"/>
  <c r="Q114" i="7"/>
  <c r="P114" i="7"/>
  <c r="R113" i="7"/>
  <c r="Q113" i="7"/>
  <c r="P113" i="7"/>
  <c r="R112" i="7"/>
  <c r="Q112" i="7"/>
  <c r="P112" i="7"/>
  <c r="R111" i="7"/>
  <c r="Q111" i="7"/>
  <c r="P111" i="7"/>
  <c r="R110" i="7"/>
  <c r="Q110" i="7"/>
  <c r="P110" i="7"/>
  <c r="R109" i="7"/>
  <c r="Q109" i="7"/>
  <c r="P109" i="7"/>
  <c r="R108" i="7"/>
  <c r="R107" i="7"/>
  <c r="Q107" i="7"/>
  <c r="P107" i="7"/>
  <c r="R106" i="7"/>
  <c r="R105" i="7"/>
  <c r="R104" i="7"/>
  <c r="R103" i="7"/>
  <c r="Q103" i="7"/>
  <c r="P103" i="7"/>
  <c r="R102" i="7"/>
  <c r="R101" i="7"/>
  <c r="Q101" i="7"/>
  <c r="P101" i="7"/>
  <c r="R100" i="7"/>
  <c r="Q100" i="7"/>
  <c r="P100" i="7"/>
  <c r="R99" i="7"/>
  <c r="Q99" i="7"/>
  <c r="P99" i="7"/>
  <c r="R98" i="7"/>
  <c r="Q98" i="7"/>
  <c r="P98" i="7"/>
  <c r="R97" i="7"/>
  <c r="Q97" i="7"/>
  <c r="P97" i="7"/>
  <c r="R96" i="7"/>
  <c r="R95" i="7"/>
  <c r="Q95" i="7"/>
  <c r="P95" i="7"/>
  <c r="R94" i="7"/>
  <c r="Q94" i="7"/>
  <c r="P94" i="7"/>
  <c r="R93" i="7"/>
  <c r="Q93" i="7"/>
  <c r="P93" i="7"/>
  <c r="R92" i="7"/>
  <c r="Q92" i="7"/>
  <c r="P92" i="7"/>
  <c r="R91" i="7"/>
  <c r="Q91" i="7"/>
  <c r="P91" i="7"/>
  <c r="R90" i="7"/>
  <c r="Q90" i="7"/>
  <c r="P90" i="7"/>
  <c r="R89" i="7"/>
  <c r="Q89" i="7"/>
  <c r="P89" i="7"/>
  <c r="R88" i="7"/>
  <c r="Q88" i="7"/>
  <c r="P88" i="7"/>
  <c r="R87" i="7"/>
  <c r="Q87" i="7"/>
  <c r="P87" i="7"/>
  <c r="R86" i="7"/>
  <c r="Q86" i="7"/>
  <c r="P86" i="7"/>
  <c r="R85" i="7"/>
  <c r="Q85" i="7"/>
  <c r="P85" i="7"/>
  <c r="R84" i="7"/>
  <c r="Q84" i="7"/>
  <c r="P84" i="7"/>
  <c r="R83" i="7"/>
  <c r="Q83" i="7"/>
  <c r="P83" i="7"/>
  <c r="R82" i="7"/>
  <c r="Q82" i="7"/>
  <c r="P82" i="7"/>
  <c r="R81" i="7"/>
  <c r="Q81" i="7"/>
  <c r="P81" i="7"/>
  <c r="R80" i="7"/>
  <c r="Q80" i="7"/>
  <c r="P80" i="7"/>
  <c r="R79" i="7"/>
  <c r="Q79" i="7"/>
  <c r="P79" i="7"/>
  <c r="R78" i="7"/>
  <c r="Q78" i="7"/>
  <c r="P78" i="7"/>
  <c r="R77" i="7"/>
  <c r="Q77" i="7"/>
  <c r="P77" i="7"/>
  <c r="R76" i="7"/>
  <c r="Q76" i="7"/>
  <c r="P76" i="7"/>
  <c r="R75" i="7"/>
  <c r="Q75" i="7"/>
  <c r="P75" i="7"/>
  <c r="R74" i="7"/>
  <c r="Q74" i="7"/>
  <c r="P74" i="7"/>
  <c r="R73" i="7"/>
  <c r="Q73" i="7"/>
  <c r="P73" i="7"/>
  <c r="R72" i="7"/>
  <c r="Q72" i="7"/>
  <c r="P72" i="7"/>
  <c r="R71" i="7"/>
  <c r="Q71" i="7"/>
  <c r="P71" i="7"/>
  <c r="R70" i="7"/>
  <c r="Q70" i="7"/>
  <c r="P70" i="7"/>
  <c r="R69" i="7"/>
  <c r="Q69" i="7"/>
  <c r="P69" i="7"/>
  <c r="R68" i="7"/>
  <c r="Q68" i="7"/>
  <c r="P68" i="7"/>
  <c r="R67" i="7"/>
  <c r="Q67" i="7"/>
  <c r="P67" i="7"/>
  <c r="R66" i="7"/>
  <c r="Q66" i="7"/>
  <c r="P66" i="7"/>
  <c r="R65" i="7"/>
  <c r="Q65" i="7"/>
  <c r="P65" i="7"/>
  <c r="R64" i="7"/>
  <c r="R63" i="7"/>
  <c r="Q63" i="7"/>
  <c r="P63" i="7"/>
  <c r="R62" i="7"/>
  <c r="Q62" i="7"/>
  <c r="P62" i="7"/>
  <c r="R61" i="7"/>
  <c r="Q61" i="7"/>
  <c r="P61" i="7"/>
  <c r="R60" i="7"/>
  <c r="R59" i="7"/>
  <c r="Q59" i="7"/>
  <c r="P59" i="7"/>
  <c r="R58" i="7"/>
  <c r="Q58" i="7"/>
  <c r="P58" i="7"/>
  <c r="R57" i="7"/>
  <c r="Q57" i="7"/>
  <c r="P57" i="7"/>
  <c r="R56" i="7"/>
  <c r="Q56" i="7"/>
  <c r="P56" i="7"/>
  <c r="R55" i="7"/>
  <c r="Q55" i="7"/>
  <c r="P55" i="7"/>
  <c r="R54" i="7"/>
  <c r="Q54" i="7"/>
  <c r="P54" i="7"/>
  <c r="R53" i="7"/>
  <c r="Q53" i="7"/>
  <c r="P53" i="7"/>
  <c r="R52" i="7"/>
  <c r="R51" i="7"/>
  <c r="R50" i="7"/>
  <c r="Q50" i="7"/>
  <c r="P50" i="7"/>
  <c r="R49" i="7"/>
  <c r="Q49" i="7"/>
  <c r="P49" i="7"/>
  <c r="R48" i="7"/>
  <c r="Q48" i="7"/>
  <c r="P48" i="7"/>
  <c r="R47" i="7"/>
  <c r="Q47" i="7"/>
  <c r="P47" i="7"/>
  <c r="R46" i="7"/>
  <c r="Q46" i="7"/>
  <c r="P46" i="7"/>
  <c r="R45" i="7"/>
  <c r="Q45" i="7"/>
  <c r="P45" i="7"/>
  <c r="R44" i="7"/>
  <c r="Q44" i="7"/>
  <c r="P44" i="7"/>
  <c r="R42" i="7"/>
  <c r="Q42" i="7"/>
  <c r="P42" i="7"/>
  <c r="R41" i="7"/>
  <c r="Q41" i="7"/>
  <c r="P41" i="7"/>
  <c r="R40" i="7"/>
  <c r="Q40" i="7"/>
  <c r="P40" i="7"/>
  <c r="R39" i="7"/>
  <c r="Q39" i="7"/>
  <c r="P39" i="7"/>
  <c r="R38" i="7"/>
  <c r="Q38" i="7"/>
  <c r="P38" i="7"/>
  <c r="R37" i="7"/>
  <c r="Q37" i="7"/>
  <c r="P37" i="7"/>
  <c r="R36" i="7"/>
  <c r="Q36" i="7"/>
  <c r="P36" i="7"/>
  <c r="R35" i="7"/>
  <c r="Q35" i="7"/>
  <c r="P35" i="7"/>
  <c r="R34" i="7"/>
  <c r="Q34" i="7"/>
  <c r="P34" i="7"/>
  <c r="R33" i="7"/>
  <c r="Q33" i="7"/>
  <c r="P33" i="7"/>
  <c r="R32" i="7"/>
  <c r="Q32" i="7"/>
  <c r="P32" i="7"/>
  <c r="R31" i="7"/>
  <c r="Q31" i="7"/>
  <c r="P31" i="7"/>
  <c r="R30" i="7"/>
  <c r="Q30" i="7"/>
  <c r="P30" i="7"/>
  <c r="R29" i="7"/>
  <c r="Q29" i="7"/>
  <c r="P29" i="7"/>
  <c r="R28" i="7"/>
  <c r="Q28" i="7"/>
  <c r="P28" i="7"/>
  <c r="R27" i="7"/>
  <c r="R26" i="7"/>
  <c r="Q26" i="7"/>
  <c r="P26" i="7"/>
  <c r="R25" i="7"/>
  <c r="Q25" i="7"/>
  <c r="P25" i="7"/>
  <c r="R24" i="7"/>
  <c r="R23" i="7"/>
  <c r="Q23" i="7"/>
  <c r="P23" i="7"/>
  <c r="R22" i="7"/>
  <c r="R21" i="7"/>
  <c r="Q21" i="7"/>
  <c r="P21" i="7"/>
  <c r="R20" i="7"/>
  <c r="Q20" i="7"/>
  <c r="P20" i="7"/>
  <c r="R19" i="7"/>
  <c r="Q19" i="7"/>
  <c r="P19" i="7"/>
  <c r="R18" i="7"/>
  <c r="Q18" i="7"/>
  <c r="P18" i="7"/>
  <c r="R17" i="7"/>
  <c r="Q17" i="7"/>
  <c r="P17" i="7"/>
  <c r="R16" i="7"/>
  <c r="Q16" i="7"/>
  <c r="P16" i="7"/>
  <c r="R15" i="7"/>
  <c r="Q15" i="7"/>
  <c r="P15" i="7"/>
  <c r="R14" i="7"/>
  <c r="Q14" i="7"/>
  <c r="P14" i="7"/>
  <c r="R13" i="7"/>
  <c r="Q13" i="7"/>
  <c r="P13" i="7"/>
  <c r="R12" i="7"/>
  <c r="Q12" i="7"/>
  <c r="P12" i="7"/>
  <c r="R11" i="7"/>
  <c r="Q11" i="7"/>
  <c r="P11" i="7"/>
  <c r="R10" i="7"/>
  <c r="Q10" i="7"/>
  <c r="P10" i="7"/>
  <c r="R9" i="7"/>
  <c r="Q9" i="7"/>
  <c r="P9" i="7"/>
  <c r="R43" i="7"/>
  <c r="P115" i="6"/>
  <c r="O115" i="6"/>
  <c r="P114" i="6"/>
  <c r="O114" i="6"/>
  <c r="P113" i="6"/>
  <c r="O113" i="6"/>
  <c r="P112" i="6"/>
  <c r="O112" i="6"/>
  <c r="P111" i="6"/>
  <c r="O111" i="6"/>
  <c r="P110" i="6"/>
  <c r="O110" i="6"/>
  <c r="P109" i="6"/>
  <c r="O109" i="6"/>
  <c r="P108" i="6"/>
  <c r="O108" i="6"/>
  <c r="P107" i="6"/>
  <c r="O107" i="6"/>
  <c r="P106" i="6"/>
  <c r="O106" i="6"/>
  <c r="P105" i="6"/>
  <c r="O105" i="6"/>
  <c r="P102" i="6"/>
  <c r="O102" i="6"/>
  <c r="P100" i="6"/>
  <c r="O100" i="6"/>
  <c r="P99" i="6"/>
  <c r="O99" i="6"/>
  <c r="P98" i="6"/>
  <c r="O98" i="6"/>
  <c r="P97" i="6"/>
  <c r="O97" i="6"/>
  <c r="P93" i="6"/>
  <c r="O93" i="6"/>
  <c r="P92" i="6"/>
  <c r="O92" i="6"/>
  <c r="P91" i="6"/>
  <c r="O91" i="6"/>
  <c r="P90" i="6"/>
  <c r="O90" i="6"/>
  <c r="P89" i="6"/>
  <c r="O89" i="6"/>
  <c r="P88" i="6"/>
  <c r="O88" i="6"/>
  <c r="P87" i="6"/>
  <c r="O87" i="6"/>
  <c r="P86" i="6"/>
  <c r="O86" i="6"/>
  <c r="P84" i="6"/>
  <c r="O84" i="6"/>
  <c r="P83" i="6"/>
  <c r="O83" i="6"/>
  <c r="P82" i="6"/>
  <c r="O82" i="6"/>
  <c r="P81" i="6"/>
  <c r="O81" i="6"/>
  <c r="P80" i="6"/>
  <c r="O80" i="6"/>
  <c r="P79" i="6"/>
  <c r="O79" i="6"/>
  <c r="P78" i="6"/>
  <c r="O78" i="6"/>
  <c r="P76" i="6"/>
  <c r="O76" i="6"/>
  <c r="P75" i="6"/>
  <c r="O75" i="6"/>
  <c r="P74" i="6"/>
  <c r="O74" i="6"/>
  <c r="P73" i="6"/>
  <c r="O73" i="6"/>
  <c r="P72" i="6"/>
  <c r="O72" i="6"/>
  <c r="P70" i="6"/>
  <c r="O70" i="6"/>
  <c r="P69" i="6"/>
  <c r="O69" i="6"/>
  <c r="P68" i="6"/>
  <c r="O68" i="6"/>
  <c r="P67" i="6"/>
  <c r="O67" i="6"/>
  <c r="P63" i="6"/>
  <c r="O63" i="6"/>
  <c r="P62" i="6"/>
  <c r="O62" i="6"/>
  <c r="P61" i="6"/>
  <c r="O61" i="6"/>
  <c r="P59" i="6"/>
  <c r="O59" i="6"/>
  <c r="P57" i="6"/>
  <c r="O57" i="6"/>
  <c r="P56" i="6"/>
  <c r="O56" i="6"/>
  <c r="P55" i="6"/>
  <c r="O55" i="6"/>
  <c r="P54" i="6"/>
  <c r="O54" i="6"/>
  <c r="P53" i="6"/>
  <c r="O53" i="6"/>
  <c r="P52" i="6"/>
  <c r="O52" i="6"/>
  <c r="P51" i="6"/>
  <c r="O51" i="6"/>
  <c r="P50" i="6"/>
  <c r="O50" i="6"/>
  <c r="P49" i="6"/>
  <c r="O49" i="6"/>
  <c r="P47" i="6"/>
  <c r="O47" i="6"/>
  <c r="P46" i="6"/>
  <c r="O46" i="6"/>
  <c r="P45" i="6"/>
  <c r="O45" i="6"/>
  <c r="P44" i="6"/>
  <c r="O44" i="6"/>
  <c r="P42" i="6"/>
  <c r="O42" i="6"/>
  <c r="P41" i="6"/>
  <c r="O41" i="6"/>
  <c r="P40" i="6"/>
  <c r="O40" i="6"/>
  <c r="P39" i="6"/>
  <c r="O39" i="6"/>
  <c r="P38" i="6"/>
  <c r="O38" i="6"/>
  <c r="P37" i="6"/>
  <c r="O37" i="6"/>
  <c r="P36" i="6"/>
  <c r="O36" i="6"/>
  <c r="P35" i="6"/>
  <c r="O35" i="6"/>
  <c r="P34" i="6"/>
  <c r="O34" i="6"/>
  <c r="P33" i="6"/>
  <c r="O33" i="6"/>
  <c r="P32" i="6"/>
  <c r="O32" i="6"/>
  <c r="P31" i="6"/>
  <c r="O31" i="6"/>
  <c r="P30" i="6"/>
  <c r="O30" i="6"/>
  <c r="P29" i="6"/>
  <c r="O29" i="6"/>
  <c r="P28" i="6"/>
  <c r="O28" i="6"/>
  <c r="P27" i="6"/>
  <c r="O27" i="6"/>
  <c r="P26" i="6"/>
  <c r="O26" i="6"/>
  <c r="P25" i="6"/>
  <c r="O25" i="6"/>
  <c r="P24" i="6"/>
  <c r="O24" i="6"/>
  <c r="P21" i="6"/>
  <c r="O21" i="6"/>
  <c r="P20" i="6"/>
  <c r="O20" i="6"/>
  <c r="P19" i="6"/>
  <c r="O19" i="6"/>
  <c r="P18" i="6"/>
  <c r="O18" i="6"/>
  <c r="P17" i="6"/>
  <c r="O17" i="6"/>
  <c r="P16" i="6"/>
  <c r="O16" i="6"/>
  <c r="P15" i="6"/>
  <c r="O15" i="6"/>
  <c r="P14" i="6"/>
  <c r="O14" i="6"/>
  <c r="P13" i="6"/>
  <c r="O13" i="6"/>
  <c r="P12" i="6"/>
  <c r="O12" i="6"/>
  <c r="P11" i="6"/>
  <c r="O11" i="6"/>
  <c r="P9" i="6"/>
  <c r="O9" i="6"/>
  <c r="P7" i="6"/>
  <c r="O7" i="6"/>
  <c r="P6" i="6"/>
  <c r="O6" i="6"/>
  <c r="P4" i="6"/>
  <c r="O4" i="6"/>
  <c r="B3" i="5"/>
  <c r="C3" i="5"/>
  <c r="A135" i="5"/>
  <c r="D119" i="3"/>
  <c r="C1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</authors>
  <commentList>
    <comment ref="A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7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  <author>New-Pc</author>
  </authors>
  <commentList>
    <comment ref="A1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36" authorId="1" shapeId="0" xr:uid="{00000000-0006-0000-0200-000002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38" authorId="1" shapeId="0" xr:uid="{00000000-0006-0000-0200-000003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47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6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89" authorId="1" shapeId="0" xr:uid="{00000000-0006-0000-02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  <author>New-Pc</author>
  </authors>
  <commentList>
    <comment ref="A1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38" authorId="1" shapeId="0" xr:uid="{00000000-0006-0000-0300-000002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41" authorId="1" shapeId="0" xr:uid="{00000000-0006-0000-0300-000003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51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65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97" authorId="1" shapeId="0" xr:uid="{00000000-0006-0000-03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New-Pc</author>
    <author>Janique</author>
  </authors>
  <commentList>
    <comment ref="A17" authorId="0" shapeId="0" xr:uid="{00000000-0006-0000-0400-000001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24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57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59" authorId="0" shapeId="0" xr:uid="{00000000-0006-0000-0400-000004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68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111" authorId="0" shapeId="0" xr:uid="{00000000-0006-0000-04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<sst xmlns="http://schemas.openxmlformats.org/spreadsheetml/2006/main" count="5341" uniqueCount="531">
  <si>
    <t>Black-Hawk</t>
  </si>
  <si>
    <t>A C</t>
  </si>
  <si>
    <t>H?</t>
  </si>
  <si>
    <t>HC</t>
  </si>
  <si>
    <t>HB</t>
  </si>
  <si>
    <t>HA</t>
  </si>
  <si>
    <t>Dauphins</t>
  </si>
  <si>
    <t>DB</t>
  </si>
  <si>
    <t>D?</t>
  </si>
  <si>
    <t>Hurricanes</t>
  </si>
  <si>
    <t>DA</t>
  </si>
  <si>
    <t>Individuel</t>
  </si>
  <si>
    <t>Italia</t>
  </si>
  <si>
    <t>Jonc'Quilles</t>
  </si>
  <si>
    <t>Les Z'Amis</t>
  </si>
  <si>
    <t>Plainpalais</t>
  </si>
  <si>
    <t>Plattina</t>
  </si>
  <si>
    <t>Rolex Sports</t>
  </si>
  <si>
    <t>Swissmaboule</t>
  </si>
  <si>
    <t>No licence</t>
  </si>
  <si>
    <t>Nom ,Prénom</t>
  </si>
  <si>
    <t>Bull Oliver</t>
  </si>
  <si>
    <t>Company Jean</t>
  </si>
  <si>
    <t>Dodah Moonesh</t>
  </si>
  <si>
    <t>Flores Alberto</t>
  </si>
  <si>
    <t>Golay Daniel</t>
  </si>
  <si>
    <t>Gomez  Domingo</t>
  </si>
  <si>
    <t>Guyot Jacques</t>
  </si>
  <si>
    <t>Karrer Jean</t>
  </si>
  <si>
    <t>Manco Anthony</t>
  </si>
  <si>
    <t>Manco Daniel</t>
  </si>
  <si>
    <t>Seydoux Pascal</t>
  </si>
  <si>
    <t>Stutz René</t>
  </si>
  <si>
    <t>Agosta Loïc</t>
  </si>
  <si>
    <t>Agosta Maurizio</t>
  </si>
  <si>
    <t>Aries Claudia</t>
  </si>
  <si>
    <t>Caldi Jean-Marc</t>
  </si>
  <si>
    <t>Chappuis Bernard</t>
  </si>
  <si>
    <t>Decarli André</t>
  </si>
  <si>
    <t>Hagner Nadia</t>
  </si>
  <si>
    <t>Hubert Isabelle</t>
  </si>
  <si>
    <t>Lansaque Jean-Marie</t>
  </si>
  <si>
    <t>Moser Roberto</t>
  </si>
  <si>
    <t>Nicole Roger</t>
  </si>
  <si>
    <t>Sauthier Philippe</t>
  </si>
  <si>
    <t>Sun Shing Chi</t>
  </si>
  <si>
    <t>Terrettaz Janique</t>
  </si>
  <si>
    <t>Terrettaz Joey</t>
  </si>
  <si>
    <t>Wegmuller Marcel</t>
  </si>
  <si>
    <t>Company Joëlle</t>
  </si>
  <si>
    <t>Dilsuk Linda</t>
  </si>
  <si>
    <t>Gamboa Dos Santos David</t>
  </si>
  <si>
    <t>Grosrey Krystel</t>
  </si>
  <si>
    <t>Karakash Iris</t>
  </si>
  <si>
    <t>Le Scanff  Jean-François</t>
  </si>
  <si>
    <t>Morand Marie-Noëlle</t>
  </si>
  <si>
    <t>Pahud Chinny</t>
  </si>
  <si>
    <t>Pakosz Cécile</t>
  </si>
  <si>
    <t>Zurcher Christophe</t>
  </si>
  <si>
    <t>Calzavara Bernard</t>
  </si>
  <si>
    <t>Cardinaux Pierre-Alain</t>
  </si>
  <si>
    <t>Chavaz Didier</t>
  </si>
  <si>
    <t xml:space="preserve">De Matos Luis </t>
  </si>
  <si>
    <t>Deschenaux Joseph</t>
  </si>
  <si>
    <t>Dupenloup Franck</t>
  </si>
  <si>
    <t>Favre Jean-Marie</t>
  </si>
  <si>
    <t>Flores Alfredo</t>
  </si>
  <si>
    <t>Louvrier  Ivana</t>
  </si>
  <si>
    <t>Louvrier  Jonah</t>
  </si>
  <si>
    <t>Louvrier  Philippe</t>
  </si>
  <si>
    <t>Maietta Dominique</t>
  </si>
  <si>
    <t>Moulin Bertrand</t>
  </si>
  <si>
    <t>Moyat Magali</t>
  </si>
  <si>
    <t>Savoy Jean-Pierre</t>
  </si>
  <si>
    <t>Savoy Madeleine</t>
  </si>
  <si>
    <t>Schrag Sylviane</t>
  </si>
  <si>
    <t>Serrano Ronaldo</t>
  </si>
  <si>
    <t>Torche Louis</t>
  </si>
  <si>
    <t>Treuvey Fernanda</t>
  </si>
  <si>
    <t>Treuvey Michel</t>
  </si>
  <si>
    <t>Vergère Pascal</t>
  </si>
  <si>
    <t>Vergère Patricia</t>
  </si>
  <si>
    <t>Barbezat Francis</t>
  </si>
  <si>
    <t>Bourgeois Henri</t>
  </si>
  <si>
    <t>Corbo Pierre</t>
  </si>
  <si>
    <t>Guarino Ciro</t>
  </si>
  <si>
    <t>Ignoto Salvatore</t>
  </si>
  <si>
    <t>Visalli Giuseppe</t>
  </si>
  <si>
    <t>Visalli Santo</t>
  </si>
  <si>
    <t>Burri Katia</t>
  </si>
  <si>
    <t>Maulet André</t>
  </si>
  <si>
    <t>Maulet Mireille</t>
  </si>
  <si>
    <t>Meier Pierre</t>
  </si>
  <si>
    <t>Monti Olivier</t>
  </si>
  <si>
    <t>Tissot Yvette</t>
  </si>
  <si>
    <t>Cardinaux Cédric</t>
  </si>
  <si>
    <t>Cardinaux Patricia</t>
  </si>
  <si>
    <t>Champreux Laetitia</t>
  </si>
  <si>
    <t>Corminboeuf Pascal</t>
  </si>
  <si>
    <t>Hutzli Christian</t>
  </si>
  <si>
    <t>Menoud François</t>
  </si>
  <si>
    <t>Pepin Thomas</t>
  </si>
  <si>
    <t>Ronchi Jacques</t>
  </si>
  <si>
    <t>Aliten Bartolome</t>
  </si>
  <si>
    <t>Baruh Enis</t>
  </si>
  <si>
    <t>Carolino Romulo</t>
  </si>
  <si>
    <t>Groux Gilbert</t>
  </si>
  <si>
    <t>Hutzli Philippe</t>
  </si>
  <si>
    <t>Jacquemettaz  Stéphane</t>
  </si>
  <si>
    <t>Mermoud Alex</t>
  </si>
  <si>
    <t>Monnier Michel</t>
  </si>
  <si>
    <t>Moser René</t>
  </si>
  <si>
    <t>Perito Pascal</t>
  </si>
  <si>
    <t>Pierrehumbert Philippe</t>
  </si>
  <si>
    <t>Roagna Gilles-Eric</t>
  </si>
  <si>
    <t>Bravo Mario</t>
  </si>
  <si>
    <t>Christe Christian</t>
  </si>
  <si>
    <t>Christe Ignacio</t>
  </si>
  <si>
    <t>Franco Jonani</t>
  </si>
  <si>
    <t>Gabriel Eric</t>
  </si>
  <si>
    <t>Guex-Crosier Aurélie</t>
  </si>
  <si>
    <t>Guex-Crosier Régis</t>
  </si>
  <si>
    <t>Luescher Mélanie</t>
  </si>
  <si>
    <t>Martinez Mary-Claude</t>
  </si>
  <si>
    <t>Morales Serrano Eduardo</t>
  </si>
  <si>
    <t>Musa Jesper</t>
  </si>
  <si>
    <t>Pauchard Christian</t>
  </si>
  <si>
    <t>Pellein Gwendoline</t>
  </si>
  <si>
    <t>Pellein Stéphane</t>
  </si>
  <si>
    <t>Rodrigues Vanessa</t>
  </si>
  <si>
    <t>Toffel Gilles</t>
  </si>
  <si>
    <t>Champagne Marc</t>
  </si>
  <si>
    <t>D'Apice Eladio</t>
  </si>
  <si>
    <t>D'Apice Vincenzo</t>
  </si>
  <si>
    <t>Guyot Christine</t>
  </si>
  <si>
    <t>Miano  Nunziato</t>
  </si>
  <si>
    <t>Petringa Antonio</t>
  </si>
  <si>
    <t>Rey  Maria</t>
  </si>
  <si>
    <t>Rosset Franck</t>
  </si>
  <si>
    <t>Thomet Adrien</t>
  </si>
  <si>
    <t>Zbinden  Ruth</t>
  </si>
  <si>
    <t>Despres Marylène</t>
  </si>
  <si>
    <t>Diaz Lopez José Manuel</t>
  </si>
  <si>
    <t>Dubois-Nemeskeri Mélanie</t>
  </si>
  <si>
    <t>Guerraz Céline</t>
  </si>
  <si>
    <t>Martin José</t>
  </si>
  <si>
    <t>Nemeskeri Julien</t>
  </si>
  <si>
    <t>Nguyen Anh-tuan</t>
  </si>
  <si>
    <t>Pigny Pascal</t>
  </si>
  <si>
    <t>Rosa Pedro</t>
  </si>
  <si>
    <t>Ruegg Pellarin Anne-Marie</t>
  </si>
  <si>
    <t>Quilles</t>
  </si>
  <si>
    <t>Parties</t>
  </si>
  <si>
    <t>Moyenne</t>
  </si>
  <si>
    <t>Handicap</t>
  </si>
  <si>
    <t>Catégorie</t>
  </si>
  <si>
    <t>AU 30.06.2018</t>
  </si>
  <si>
    <t>Handicap modifié au 30.09.2018 minimun 20 parties</t>
  </si>
  <si>
    <t>Handicap modifié à la baisse</t>
  </si>
  <si>
    <t>Club</t>
  </si>
  <si>
    <t>Boccalari Jean-Marc</t>
  </si>
  <si>
    <t>Da Silva Mario</t>
  </si>
  <si>
    <t>Le Dû Cédric</t>
  </si>
  <si>
    <t>Lucia Jean-Charles</t>
  </si>
  <si>
    <t>Frei Robert</t>
  </si>
  <si>
    <t>Dupre Kevin</t>
  </si>
  <si>
    <t>Barbuscia Isabelle</t>
  </si>
  <si>
    <t>Aseron Roldan</t>
  </si>
  <si>
    <t>Cataldo William</t>
  </si>
  <si>
    <t>Faller Noraida</t>
  </si>
  <si>
    <t>Fuentes Sonia</t>
  </si>
  <si>
    <t>Paras Marife</t>
  </si>
  <si>
    <t>Ratzé Ernest</t>
  </si>
  <si>
    <t>Burri Fernand</t>
  </si>
  <si>
    <t>Company Lucas</t>
  </si>
  <si>
    <t>Petringa Antonino</t>
  </si>
  <si>
    <t>Goy Christophe</t>
  </si>
  <si>
    <t>AC</t>
  </si>
  <si>
    <t>Aprotec</t>
  </si>
  <si>
    <t>BC Italia</t>
  </si>
  <si>
    <t>AU 30.06.2019</t>
  </si>
  <si>
    <t>Handicap modifié au 30.09.2019 minimun 20 parties</t>
  </si>
  <si>
    <t>Hc</t>
  </si>
  <si>
    <t>Handicap modifié au 30.09.2020 minimun 20 parties</t>
  </si>
  <si>
    <t>Au 30.06.2020</t>
  </si>
  <si>
    <t xml:space="preserve">H? </t>
  </si>
  <si>
    <t xml:space="preserve">D? </t>
  </si>
  <si>
    <t>Blacas David</t>
  </si>
  <si>
    <t>Gratziu Rossano</t>
  </si>
  <si>
    <t>Karrer Luisita</t>
  </si>
  <si>
    <t>Giordano Pasquale</t>
  </si>
  <si>
    <t>Mancuso Angelo</t>
  </si>
  <si>
    <t>PLAINPALAIS</t>
  </si>
  <si>
    <t>INDIVIDUEL</t>
  </si>
  <si>
    <t>DAUPHINS</t>
  </si>
  <si>
    <t>BC ITALIA</t>
  </si>
  <si>
    <t>HURRICANES</t>
  </si>
  <si>
    <t>PLATTINA</t>
  </si>
  <si>
    <t>BLACK-HAWK</t>
  </si>
  <si>
    <t>JONC'QUILLES</t>
  </si>
  <si>
    <t>LES Z'AMIS</t>
  </si>
  <si>
    <t>ROLEX SPORTS</t>
  </si>
  <si>
    <t>SWISSMABOULE</t>
  </si>
  <si>
    <t>INDIVIDUELL</t>
  </si>
  <si>
    <t>sphinx</t>
  </si>
  <si>
    <t>individuel</t>
  </si>
  <si>
    <t>indiVIDUEL</t>
  </si>
  <si>
    <t>Walther Jeanette</t>
  </si>
  <si>
    <t>Rubio Anna</t>
  </si>
  <si>
    <t>Mehenni Abdelkader</t>
  </si>
  <si>
    <t>Kesavan Gowtham</t>
  </si>
  <si>
    <t>Jaena Emma</t>
  </si>
  <si>
    <t>Flores Merlinda</t>
  </si>
  <si>
    <t>Faller Nezza</t>
  </si>
  <si>
    <t>Aseron Mehenni Gloria</t>
  </si>
  <si>
    <t>Almudever Celina</t>
  </si>
  <si>
    <t>Handicap modifié au 30.09.2021 minimun 20 parties</t>
  </si>
  <si>
    <t>No Licence</t>
  </si>
  <si>
    <t>Titre</t>
  </si>
  <si>
    <t>Nom Prénom</t>
  </si>
  <si>
    <t>club</t>
  </si>
  <si>
    <t>2021-2022</t>
  </si>
  <si>
    <t>2019-2021</t>
  </si>
  <si>
    <t>hommes</t>
  </si>
  <si>
    <t>femmes</t>
  </si>
  <si>
    <t>Handicap modifié au 30.09.2022 minimun 20 parties</t>
  </si>
  <si>
    <t>Handicap modifié au 30.06.2022 minimun 20 parties</t>
  </si>
  <si>
    <t>Handicap modifié au 31.03.2022 minimun 20 parties</t>
  </si>
  <si>
    <t>Handicap modifié au 31.12.2021 minimun 20 parties</t>
  </si>
  <si>
    <t>Handicap modifié au 30.06.2021 minimun 20 parties</t>
  </si>
  <si>
    <t>Madame</t>
  </si>
  <si>
    <t>Monsieur</t>
  </si>
  <si>
    <t>Brisoux Alexis</t>
  </si>
  <si>
    <t>TPG Rainbowl club</t>
  </si>
  <si>
    <t>Faller Merrie</t>
  </si>
  <si>
    <t>Gagliardi Maurizio</t>
  </si>
  <si>
    <t>Genillard Ralph-Yves</t>
  </si>
  <si>
    <t>Gomez Domingo</t>
  </si>
  <si>
    <t>Gozzo Alain</t>
  </si>
  <si>
    <t>Grillet Liliane</t>
  </si>
  <si>
    <t>D</t>
  </si>
  <si>
    <t>Huberson Guilaume</t>
  </si>
  <si>
    <t>Kerlero de Rosbo Erick</t>
  </si>
  <si>
    <t>Le Scanff Jean-François</t>
  </si>
  <si>
    <t>Loubier Pascal</t>
  </si>
  <si>
    <t>Louvrier Ivana</t>
  </si>
  <si>
    <t>Manaloto Remedios</t>
  </si>
  <si>
    <t>Parome Richard</t>
  </si>
  <si>
    <t>Pascal Jules</t>
  </si>
  <si>
    <t>Pasquier Virginie</t>
  </si>
  <si>
    <t>Sauteur Michel</t>
  </si>
  <si>
    <t>Schmisser Laurent</t>
  </si>
  <si>
    <t>Umali Jaime</t>
  </si>
  <si>
    <t>Vergère Rébecca</t>
  </si>
  <si>
    <t>Zbinden Ruth</t>
  </si>
  <si>
    <t>2022-2023</t>
  </si>
  <si>
    <t>Liz-Nr.</t>
  </si>
  <si>
    <t>Name</t>
  </si>
  <si>
    <t>Vorname</t>
  </si>
  <si>
    <t>Nat</t>
  </si>
  <si>
    <t>SE</t>
  </si>
  <si>
    <t>H/D</t>
  </si>
  <si>
    <t>CLUB</t>
  </si>
  <si>
    <t>Schnitt für Q3 Saison 2022/2023</t>
  </si>
  <si>
    <t>Schnitt für Q4 Saison 2022/2023</t>
  </si>
  <si>
    <t>Schnitt für Q1 Saison 2022/2023</t>
  </si>
  <si>
    <t>Sipel 01.10.22-30.09.23</t>
  </si>
  <si>
    <t>Pins 01.10.22-30.09.23</t>
  </si>
  <si>
    <t>Schnitt 01.10.22-30.09.23</t>
  </si>
  <si>
    <t>Schnitt für Q2 Saison 23/24</t>
  </si>
  <si>
    <t>HDC für Q2 Saison 23/24</t>
  </si>
  <si>
    <t xml:space="preserve">Kategorie </t>
  </si>
  <si>
    <t>Abhishek</t>
  </si>
  <si>
    <t>Srikanth</t>
  </si>
  <si>
    <t>SUI</t>
  </si>
  <si>
    <t>GE</t>
  </si>
  <si>
    <t>H</t>
  </si>
  <si>
    <t>Almudever</t>
  </si>
  <si>
    <t>Celina</t>
  </si>
  <si>
    <t>Andrianjafy</t>
  </si>
  <si>
    <t>Monty</t>
  </si>
  <si>
    <t>Aries</t>
  </si>
  <si>
    <t>Claudia</t>
  </si>
  <si>
    <t>ITA</t>
  </si>
  <si>
    <t>Barbezat</t>
  </si>
  <si>
    <t>Francis</t>
  </si>
  <si>
    <t>Barbuscia</t>
  </si>
  <si>
    <t>Isabelle</t>
  </si>
  <si>
    <t>FRA</t>
  </si>
  <si>
    <t>Baruh</t>
  </si>
  <si>
    <t>Enis</t>
  </si>
  <si>
    <t>Blacas</t>
  </si>
  <si>
    <t>David</t>
  </si>
  <si>
    <t>Bourgeois</t>
  </si>
  <si>
    <t>Henri</t>
  </si>
  <si>
    <t>Bravo</t>
  </si>
  <si>
    <t>Mario</t>
  </si>
  <si>
    <t>Bull</t>
  </si>
  <si>
    <t>Oliver</t>
  </si>
  <si>
    <t>Burri</t>
  </si>
  <si>
    <t>Katia</t>
  </si>
  <si>
    <t>Caldi</t>
  </si>
  <si>
    <t>Jean-Marc</t>
  </si>
  <si>
    <t>Calzavara</t>
  </si>
  <si>
    <t>Bernard</t>
  </si>
  <si>
    <t>Cardinaux</t>
  </si>
  <si>
    <t>Pierre-Alain</t>
  </si>
  <si>
    <t>Carolino</t>
  </si>
  <si>
    <t>Romulo</t>
  </si>
  <si>
    <t>PHI</t>
  </si>
  <si>
    <t>Cataldo</t>
  </si>
  <si>
    <t>Wiliam</t>
  </si>
  <si>
    <t>TPG Rainbowl Club</t>
  </si>
  <si>
    <t>Champagne</t>
  </si>
  <si>
    <t>Marc</t>
  </si>
  <si>
    <t>Chappuis</t>
  </si>
  <si>
    <t>Chavaz</t>
  </si>
  <si>
    <t>Didier</t>
  </si>
  <si>
    <t>Christe</t>
  </si>
  <si>
    <t>Christian</t>
  </si>
  <si>
    <t>Company</t>
  </si>
  <si>
    <t>Lucas</t>
  </si>
  <si>
    <t>Corbo</t>
  </si>
  <si>
    <t>Pierre</t>
  </si>
  <si>
    <t>Corminboeuf</t>
  </si>
  <si>
    <t>Pascal</t>
  </si>
  <si>
    <t>Da Silva</t>
  </si>
  <si>
    <t>POR</t>
  </si>
  <si>
    <t>D'Apice</t>
  </si>
  <si>
    <t>Eladio</t>
  </si>
  <si>
    <t>Vincenzo</t>
  </si>
  <si>
    <t>Decarli</t>
  </si>
  <si>
    <t>André</t>
  </si>
  <si>
    <t>Despres</t>
  </si>
  <si>
    <t>Marylène</t>
  </si>
  <si>
    <t>Diaz Lopez</t>
  </si>
  <si>
    <t>José Manuel</t>
  </si>
  <si>
    <t>Dodah</t>
  </si>
  <si>
    <t>Moonesh</t>
  </si>
  <si>
    <t>Dupenloup</t>
  </si>
  <si>
    <t>Franck</t>
  </si>
  <si>
    <t>Faller</t>
  </si>
  <si>
    <t>Merri</t>
  </si>
  <si>
    <t>Noraida</t>
  </si>
  <si>
    <t>Nezza</t>
  </si>
  <si>
    <t>Favre</t>
  </si>
  <si>
    <t>Jean-Marie</t>
  </si>
  <si>
    <t>Flores</t>
  </si>
  <si>
    <t>Alfredo</t>
  </si>
  <si>
    <t>Franco</t>
  </si>
  <si>
    <t>Jonani</t>
  </si>
  <si>
    <t>Frei</t>
  </si>
  <si>
    <t>Robert</t>
  </si>
  <si>
    <t>Gabriel</t>
  </si>
  <si>
    <t>Eric</t>
  </si>
  <si>
    <t>Galiardi</t>
  </si>
  <si>
    <t>Maurizio</t>
  </si>
  <si>
    <t>Genillard</t>
  </si>
  <si>
    <t>Ralph-Yves</t>
  </si>
  <si>
    <t>Golay</t>
  </si>
  <si>
    <t>Daniel</t>
  </si>
  <si>
    <t>Gomez</t>
  </si>
  <si>
    <t>Domingo</t>
  </si>
  <si>
    <t>ESP</t>
  </si>
  <si>
    <t>Gozzo</t>
  </si>
  <si>
    <t>Alain</t>
  </si>
  <si>
    <t>Gratziu</t>
  </si>
  <si>
    <t>Rossano</t>
  </si>
  <si>
    <t>Grillet</t>
  </si>
  <si>
    <t>Liliane</t>
  </si>
  <si>
    <t>Grosrey</t>
  </si>
  <si>
    <t>Krystel</t>
  </si>
  <si>
    <t>Groux</t>
  </si>
  <si>
    <t>Gilbert</t>
  </si>
  <si>
    <t>Guyot</t>
  </si>
  <si>
    <t>Christine</t>
  </si>
  <si>
    <t>Huberson</t>
  </si>
  <si>
    <t>Guillaume</t>
  </si>
  <si>
    <t>Hubert</t>
  </si>
  <si>
    <t>Hutzli</t>
  </si>
  <si>
    <t>Philippe</t>
  </si>
  <si>
    <t>Jaena</t>
  </si>
  <si>
    <t>Emma</t>
  </si>
  <si>
    <t>James Matthew</t>
  </si>
  <si>
    <t>Umali</t>
  </si>
  <si>
    <t>Jules</t>
  </si>
  <si>
    <t>Karakash</t>
  </si>
  <si>
    <t>Iris</t>
  </si>
  <si>
    <t>Karrer</t>
  </si>
  <si>
    <t>Luisita</t>
  </si>
  <si>
    <t>Jean</t>
  </si>
  <si>
    <t>Kerlero de Rosbo</t>
  </si>
  <si>
    <t>Erick</t>
  </si>
  <si>
    <t>Kesavan</t>
  </si>
  <si>
    <t>Gowtham</t>
  </si>
  <si>
    <t>Lansaque</t>
  </si>
  <si>
    <t>Le Scanff</t>
  </si>
  <si>
    <t>Jean-François</t>
  </si>
  <si>
    <t>Loubier</t>
  </si>
  <si>
    <t>Manco</t>
  </si>
  <si>
    <t>Anthony</t>
  </si>
  <si>
    <t>Mancuso</t>
  </si>
  <si>
    <t>Angelo</t>
  </si>
  <si>
    <t>Martin</t>
  </si>
  <si>
    <t>Klima</t>
  </si>
  <si>
    <t>SLO</t>
  </si>
  <si>
    <t>José</t>
  </si>
  <si>
    <t>Martinez</t>
  </si>
  <si>
    <t>Mary-Claude</t>
  </si>
  <si>
    <t>Meier</t>
  </si>
  <si>
    <t>Mermoud</t>
  </si>
  <si>
    <t>Alex</t>
  </si>
  <si>
    <t xml:space="preserve">Miano </t>
  </si>
  <si>
    <t>Nunziato</t>
  </si>
  <si>
    <t>Mihail</t>
  </si>
  <si>
    <t>Lapustin</t>
  </si>
  <si>
    <t>LIT</t>
  </si>
  <si>
    <t>Monnier</t>
  </si>
  <si>
    <t>Michel</t>
  </si>
  <si>
    <t>Monti</t>
  </si>
  <si>
    <t>Olivier</t>
  </si>
  <si>
    <t>Morales Serrano</t>
  </si>
  <si>
    <t>Eduardo</t>
  </si>
  <si>
    <t>Morand</t>
  </si>
  <si>
    <t>Marie-Noëlle</t>
  </si>
  <si>
    <t>Moser</t>
  </si>
  <si>
    <t>Roberto</t>
  </si>
  <si>
    <t>René</t>
  </si>
  <si>
    <t>Moyat</t>
  </si>
  <si>
    <t>Magali</t>
  </si>
  <si>
    <t>Musa</t>
  </si>
  <si>
    <t>Jesper</t>
  </si>
  <si>
    <t>Nemeskeri</t>
  </si>
  <si>
    <t>Julien</t>
  </si>
  <si>
    <t>Nicole</t>
  </si>
  <si>
    <t>Roger</t>
  </si>
  <si>
    <t>Pahud</t>
  </si>
  <si>
    <t>Chinny</t>
  </si>
  <si>
    <t>Parome</t>
  </si>
  <si>
    <t>Richard</t>
  </si>
  <si>
    <t>Pasquier</t>
  </si>
  <si>
    <t>Virginie</t>
  </si>
  <si>
    <t>Pellein</t>
  </si>
  <si>
    <t>Stéphane</t>
  </si>
  <si>
    <t>Perito</t>
  </si>
  <si>
    <t>ENG</t>
  </si>
  <si>
    <t>Petringa</t>
  </si>
  <si>
    <t>Antonio</t>
  </si>
  <si>
    <t>Ramon</t>
  </si>
  <si>
    <t>Gavinio</t>
  </si>
  <si>
    <t>Ratzé</t>
  </si>
  <si>
    <t>Ernest</t>
  </si>
  <si>
    <t>Riley John</t>
  </si>
  <si>
    <t>Roagna</t>
  </si>
  <si>
    <t>Gilles-Eric</t>
  </si>
  <si>
    <t>Ronchi</t>
  </si>
  <si>
    <t>Jacques</t>
  </si>
  <si>
    <t>Rosa</t>
  </si>
  <si>
    <t>Pedro</t>
  </si>
  <si>
    <t>Rosset</t>
  </si>
  <si>
    <t>Ruegg Pellarin</t>
  </si>
  <si>
    <t>Anne-Marie</t>
  </si>
  <si>
    <t>Sauthier</t>
  </si>
  <si>
    <t>Savoy</t>
  </si>
  <si>
    <t>Jean-Pierre</t>
  </si>
  <si>
    <t>Madeleine</t>
  </si>
  <si>
    <t>Serrano</t>
  </si>
  <si>
    <t>Ronaldo</t>
  </si>
  <si>
    <t>Seydoux</t>
  </si>
  <si>
    <t>Stutz</t>
  </si>
  <si>
    <t>Terrettaz</t>
  </si>
  <si>
    <t>Joey</t>
  </si>
  <si>
    <t>Janique</t>
  </si>
  <si>
    <t>Jaime</t>
  </si>
  <si>
    <t>Vergère</t>
  </si>
  <si>
    <t>Patricia</t>
  </si>
  <si>
    <t>Visalli</t>
  </si>
  <si>
    <t>Giuseppe</t>
  </si>
  <si>
    <t>Walther</t>
  </si>
  <si>
    <t>Jeanette</t>
  </si>
  <si>
    <t>Zbinden</t>
  </si>
  <si>
    <t>Ruth</t>
  </si>
  <si>
    <t>Zurcher</t>
  </si>
  <si>
    <t>Christophe</t>
  </si>
  <si>
    <t>Moyennes Genevoise au 30 septembre 2023</t>
  </si>
  <si>
    <t>Schnitt Liste - Listes des moyennes</t>
  </si>
  <si>
    <t>am / au 01.10.2024</t>
  </si>
  <si>
    <t>Cat.</t>
  </si>
  <si>
    <t>Schnitt für Q3 Saison 23/24</t>
  </si>
  <si>
    <t>Schnitt für Q4 Saison 23/24</t>
  </si>
  <si>
    <t>Schnitt für Q1 Saison 24/25</t>
  </si>
  <si>
    <t>Sipel 01.10.2023-30.09.2024</t>
  </si>
  <si>
    <t>Pins 001.10.2023-30.09.2024</t>
  </si>
  <si>
    <t>Schnitt 01.10.2023-30.09.2024</t>
  </si>
  <si>
    <t>Schnitt für Q2 Saison 24/25</t>
  </si>
  <si>
    <t>HDC für Q2 Saison 24/25</t>
  </si>
  <si>
    <t>SEN</t>
  </si>
  <si>
    <t>VET</t>
  </si>
  <si>
    <t>Bellon</t>
  </si>
  <si>
    <t>Damien</t>
  </si>
  <si>
    <t>Cédric</t>
  </si>
  <si>
    <t>Jayson</t>
  </si>
  <si>
    <t>U17</t>
  </si>
  <si>
    <t>Dela Pena</t>
  </si>
  <si>
    <t>Jingkie</t>
  </si>
  <si>
    <t>Merlinda</t>
  </si>
  <si>
    <t>Grassin</t>
  </si>
  <si>
    <t>Frédéric</t>
  </si>
  <si>
    <t>Landrecy</t>
  </si>
  <si>
    <t>Diego</t>
  </si>
  <si>
    <t>Louvrier</t>
  </si>
  <si>
    <t>Ivana</t>
  </si>
  <si>
    <t>Menoud</t>
  </si>
  <si>
    <t>François</t>
  </si>
  <si>
    <t>Meythiaz</t>
  </si>
  <si>
    <t>Claude</t>
  </si>
  <si>
    <t>Miano</t>
  </si>
  <si>
    <t xml:space="preserve">Moser </t>
  </si>
  <si>
    <t>Paras</t>
  </si>
  <si>
    <t>Marife</t>
  </si>
  <si>
    <t>PHIL</t>
  </si>
  <si>
    <t>Rioja</t>
  </si>
  <si>
    <t>Manuel</t>
  </si>
  <si>
    <t>Rosaz-Guerraz</t>
  </si>
  <si>
    <t>Céline</t>
  </si>
  <si>
    <t xml:space="preserve">Schmisser </t>
  </si>
  <si>
    <t>Laurent</t>
  </si>
  <si>
    <t>U21</t>
  </si>
  <si>
    <t>Frau</t>
  </si>
  <si>
    <t>Liebe(r) ...</t>
  </si>
  <si>
    <t>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</si>
</sst>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000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indexed="81"/>
      <name val="Tahoma"/>
      <family val="2"/>
    </font>
    <font>
      <sz val="13"/>
      <color indexed="81"/>
      <name val="Tahoma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26"/>
      <name val="Arial"/>
      <family val="2"/>
    </font>
    <font>
      <sz val="22"/>
      <name val="Arial"/>
      <family val="2"/>
    </font>
    <font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41"/>
      </patternFill>
    </fill>
    <fill>
      <patternFill patternType="solid">
        <fgColor rgb="FFFF99CC"/>
        <bgColor indexed="29"/>
      </patternFill>
    </fill>
    <fill>
      <patternFill patternType="solid">
        <fgColor rgb="FFCCE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1" fillId="0" borderId="0"/>
    <xf numFmtId="0" fontId="5" fillId="0" borderId="0"/>
    <xf numFmtId="0" fontId="2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</cellStyleXfs>
  <cellXfs count="381">
    <xf numFmtId="0" fontId="0" fillId="0" borderId="0" xfId="0"/>
    <xf numFmtId="164" fontId="2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9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vertical="center"/>
    </xf>
    <xf numFmtId="1" fontId="2" fillId="3" borderId="5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" fillId="4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4" fillId="5" borderId="5" xfId="9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3" borderId="10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22" fillId="6" borderId="5" xfId="3" applyNumberFormat="1" applyFont="1" applyFill="1" applyBorder="1" applyAlignment="1">
      <alignment horizontal="center" vertical="center"/>
    </xf>
    <xf numFmtId="0" fontId="5" fillId="7" borderId="7" xfId="2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3" fillId="0" borderId="14" xfId="0" applyFont="1" applyBorder="1" applyAlignment="1">
      <alignment horizontal="center"/>
    </xf>
    <xf numFmtId="2" fontId="23" fillId="0" borderId="14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2" fontId="23" fillId="0" borderId="4" xfId="0" applyNumberFormat="1" applyFont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2" fontId="23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2" fontId="23" fillId="0" borderId="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2" fontId="23" fillId="0" borderId="9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4" fillId="0" borderId="5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164" fontId="2" fillId="5" borderId="7" xfId="0" applyNumberFormat="1" applyFont="1" applyFill="1" applyBorder="1" applyAlignment="1">
      <alignment horizontal="center" vertical="center"/>
    </xf>
    <xf numFmtId="1" fontId="2" fillId="5" borderId="5" xfId="0" applyNumberFormat="1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/>
    </xf>
    <xf numFmtId="0" fontId="2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3" fillId="0" borderId="20" xfId="0" applyFont="1" applyBorder="1" applyAlignment="1">
      <alignment horizontal="center" vertical="center"/>
    </xf>
    <xf numFmtId="0" fontId="4" fillId="0" borderId="10" xfId="9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0" xfId="0" applyFill="1"/>
    <xf numFmtId="0" fontId="22" fillId="4" borderId="0" xfId="0" applyFont="1" applyFill="1"/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1" fontId="0" fillId="0" borderId="26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5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8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5" fillId="0" borderId="15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13" fillId="9" borderId="5" xfId="9" applyFont="1" applyFill="1" applyBorder="1" applyAlignment="1">
      <alignment horizontal="center" vertical="center"/>
    </xf>
    <xf numFmtId="0" fontId="13" fillId="4" borderId="5" xfId="9" applyFont="1" applyFill="1" applyBorder="1" applyAlignment="1">
      <alignment horizontal="center" vertical="center"/>
    </xf>
    <xf numFmtId="0" fontId="27" fillId="9" borderId="5" xfId="0" applyFont="1" applyFill="1" applyBorder="1" applyAlignment="1">
      <alignment horizontal="center" vertical="center"/>
    </xf>
    <xf numFmtId="164" fontId="27" fillId="9" borderId="5" xfId="0" applyNumberFormat="1" applyFont="1" applyFill="1" applyBorder="1" applyAlignment="1">
      <alignment horizontal="center" vertical="center"/>
    </xf>
    <xf numFmtId="0" fontId="28" fillId="0" borderId="5" xfId="0" applyFont="1" applyBorder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1" fontId="29" fillId="6" borderId="5" xfId="3" applyNumberFormat="1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0" fontId="7" fillId="7" borderId="7" xfId="2" applyFont="1" applyFill="1" applyBorder="1" applyAlignment="1">
      <alignment horizontal="center" vertical="center"/>
    </xf>
    <xf numFmtId="0" fontId="8" fillId="0" borderId="5" xfId="9" applyFont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0" fontId="27" fillId="0" borderId="5" xfId="0" applyFont="1" applyBorder="1" applyAlignment="1">
      <alignment horizontal="center" vertical="center"/>
    </xf>
    <xf numFmtId="0" fontId="8" fillId="9" borderId="5" xfId="9" applyFont="1" applyFill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64" fontId="7" fillId="0" borderId="5" xfId="2" applyNumberFormat="1" applyFont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164" fontId="30" fillId="4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6" fontId="27" fillId="0" borderId="4" xfId="0" applyNumberFormat="1" applyFont="1" applyBorder="1" applyAlignment="1">
      <alignment horizontal="center" vertical="center"/>
    </xf>
    <xf numFmtId="0" fontId="27" fillId="0" borderId="4" xfId="0" applyFont="1" applyBorder="1"/>
    <xf numFmtId="0" fontId="27" fillId="0" borderId="0" xfId="0" applyFont="1"/>
    <xf numFmtId="0" fontId="15" fillId="0" borderId="4" xfId="0" applyFont="1" applyBorder="1"/>
    <xf numFmtId="166" fontId="15" fillId="0" borderId="4" xfId="8" quotePrefix="1" applyNumberFormat="1" applyFont="1" applyBorder="1" applyAlignment="1">
      <alignment horizontal="center" vertical="top"/>
    </xf>
    <xf numFmtId="9" fontId="15" fillId="0" borderId="4" xfId="5" applyFont="1" applyBorder="1" applyAlignment="1">
      <alignment horizontal="left" vertical="top"/>
    </xf>
    <xf numFmtId="166" fontId="15" fillId="0" borderId="4" xfId="7" applyNumberFormat="1" applyFont="1" applyBorder="1" applyAlignment="1">
      <alignment horizontal="center" vertical="top"/>
    </xf>
    <xf numFmtId="0" fontId="15" fillId="0" borderId="4" xfId="7" applyFont="1" applyBorder="1" applyAlignment="1">
      <alignment horizontal="left" vertical="top"/>
    </xf>
    <xf numFmtId="164" fontId="2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15" fillId="0" borderId="5" xfId="9" applyFont="1" applyBorder="1" applyAlignment="1">
      <alignment horizontal="center" vertical="center"/>
    </xf>
    <xf numFmtId="0" fontId="7" fillId="0" borderId="5" xfId="9" applyFont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30" fillId="9" borderId="26" xfId="0" applyFont="1" applyFill="1" applyBorder="1" applyAlignment="1">
      <alignment horizontal="center"/>
    </xf>
    <xf numFmtId="0" fontId="27" fillId="9" borderId="4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4" fillId="0" borderId="4" xfId="9" applyFont="1" applyBorder="1" applyAlignment="1">
      <alignment horizontal="center"/>
    </xf>
    <xf numFmtId="14" fontId="14" fillId="0" borderId="4" xfId="8" applyNumberFormat="1" applyFont="1" applyBorder="1" applyAlignment="1" applyProtection="1">
      <alignment horizontal="center"/>
      <protection locked="0" hidden="1"/>
    </xf>
    <xf numFmtId="0" fontId="14" fillId="0" borderId="4" xfId="7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4" borderId="4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/>
    </xf>
    <xf numFmtId="0" fontId="17" fillId="11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5" fillId="0" borderId="5" xfId="0" applyFont="1" applyBorder="1" applyAlignment="1">
      <alignment vertical="center"/>
    </xf>
    <xf numFmtId="0" fontId="24" fillId="9" borderId="5" xfId="2" applyFont="1" applyFill="1" applyBorder="1" applyAlignment="1">
      <alignment horizontal="center" vertical="center" wrapText="1"/>
    </xf>
    <xf numFmtId="164" fontId="29" fillId="9" borderId="5" xfId="2" applyNumberFormat="1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2" fontId="2" fillId="0" borderId="5" xfId="2" applyNumberFormat="1" applyFont="1" applyBorder="1" applyAlignment="1">
      <alignment horizontal="center" vertical="center" wrapText="1"/>
    </xf>
    <xf numFmtId="1" fontId="2" fillId="0" borderId="5" xfId="2" applyNumberFormat="1" applyFont="1" applyBorder="1" applyAlignment="1">
      <alignment horizontal="center" vertical="center"/>
    </xf>
    <xf numFmtId="164" fontId="2" fillId="0" borderId="5" xfId="2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/>
    </xf>
    <xf numFmtId="1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5" fillId="0" borderId="0" xfId="0" applyFont="1"/>
    <xf numFmtId="0" fontId="23" fillId="9" borderId="5" xfId="2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" fontId="2" fillId="0" borderId="5" xfId="9" applyNumberFormat="1" applyFont="1" applyBorder="1" applyAlignment="1">
      <alignment horizontal="center" vertical="center"/>
    </xf>
    <xf numFmtId="0" fontId="2" fillId="0" borderId="5" xfId="9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32" fillId="0" borderId="5" xfId="1" applyFont="1" applyBorder="1" applyAlignment="1">
      <alignment horizontal="center"/>
    </xf>
    <xf numFmtId="0" fontId="8" fillId="0" borderId="25" xfId="9" applyFont="1" applyBorder="1" applyAlignment="1">
      <alignment horizontal="center" vertical="center"/>
    </xf>
    <xf numFmtId="0" fontId="5" fillId="2" borderId="0" xfId="0" applyFont="1" applyFill="1"/>
    <xf numFmtId="0" fontId="32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/>
    </xf>
    <xf numFmtId="0" fontId="33" fillId="0" borderId="0" xfId="0" applyFont="1"/>
    <xf numFmtId="0" fontId="0" fillId="0" borderId="5" xfId="0" applyBorder="1"/>
    <xf numFmtId="0" fontId="1" fillId="0" borderId="5" xfId="0" applyFont="1" applyBorder="1" applyAlignment="1">
      <alignment horizontal="left"/>
    </xf>
    <xf numFmtId="0" fontId="0" fillId="9" borderId="5" xfId="0" applyFill="1" applyBorder="1"/>
    <xf numFmtId="0" fontId="2" fillId="0" borderId="0" xfId="0" applyFont="1"/>
    <xf numFmtId="166" fontId="20" fillId="0" borderId="5" xfId="8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top"/>
    </xf>
    <xf numFmtId="0" fontId="36" fillId="9" borderId="5" xfId="0" applyFont="1" applyFill="1" applyBorder="1" applyAlignment="1">
      <alignment horizontal="center" vertical="top"/>
    </xf>
    <xf numFmtId="0" fontId="23" fillId="9" borderId="5" xfId="0" applyFont="1" applyFill="1" applyBorder="1" applyAlignment="1">
      <alignment horizontal="center" vertical="top"/>
    </xf>
    <xf numFmtId="0" fontId="22" fillId="0" borderId="5" xfId="0" applyFont="1" applyBorder="1" applyAlignment="1">
      <alignment horizontal="center" vertical="center"/>
    </xf>
    <xf numFmtId="0" fontId="32" fillId="0" borderId="5" xfId="2" applyFont="1" applyBorder="1" applyAlignment="1">
      <alignment horizontal="center" vertical="center" wrapText="1"/>
    </xf>
    <xf numFmtId="0" fontId="1" fillId="0" borderId="5" xfId="0" applyFont="1" applyBorder="1"/>
    <xf numFmtId="0" fontId="37" fillId="0" borderId="0" xfId="0" applyFont="1"/>
    <xf numFmtId="0" fontId="0" fillId="9" borderId="5" xfId="0" applyFill="1" applyBorder="1" applyAlignment="1">
      <alignment horizontal="center" vertical="center"/>
    </xf>
    <xf numFmtId="0" fontId="7" fillId="9" borderId="5" xfId="2" applyFont="1" applyFill="1" applyBorder="1" applyAlignment="1">
      <alignment horizontal="center" vertical="center" wrapText="1"/>
    </xf>
    <xf numFmtId="2" fontId="37" fillId="0" borderId="5" xfId="2" applyNumberFormat="1" applyFont="1" applyBorder="1" applyAlignment="1">
      <alignment horizontal="center" vertical="center" wrapText="1"/>
    </xf>
    <xf numFmtId="0" fontId="0" fillId="2" borderId="0" xfId="0" applyFill="1"/>
    <xf numFmtId="0" fontId="5" fillId="0" borderId="5" xfId="2" applyBorder="1" applyAlignment="1">
      <alignment horizontal="left"/>
    </xf>
    <xf numFmtId="0" fontId="23" fillId="9" borderId="5" xfId="1" applyFont="1" applyFill="1" applyBorder="1" applyAlignment="1">
      <alignment horizontal="center"/>
    </xf>
    <xf numFmtId="2" fontId="2" fillId="0" borderId="5" xfId="2" applyNumberFormat="1" applyFont="1" applyBorder="1" applyAlignment="1">
      <alignment horizontal="center" vertical="center"/>
    </xf>
    <xf numFmtId="1" fontId="37" fillId="0" borderId="5" xfId="2" applyNumberFormat="1" applyFont="1" applyBorder="1" applyAlignment="1">
      <alignment horizontal="center" vertical="center"/>
    </xf>
    <xf numFmtId="166" fontId="5" fillId="0" borderId="5" xfId="8" quotePrefix="1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5" fillId="0" borderId="5" xfId="9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top"/>
    </xf>
    <xf numFmtId="0" fontId="36" fillId="0" borderId="5" xfId="0" applyFont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33" fillId="0" borderId="4" xfId="0" applyFont="1" applyBorder="1"/>
    <xf numFmtId="0" fontId="33" fillId="0" borderId="26" xfId="0" applyFont="1" applyBorder="1"/>
    <xf numFmtId="0" fontId="33" fillId="0" borderId="5" xfId="0" applyFont="1" applyBorder="1"/>
    <xf numFmtId="1" fontId="33" fillId="0" borderId="5" xfId="2" applyNumberFormat="1" applyFont="1" applyBorder="1" applyAlignment="1">
      <alignment horizontal="center" vertical="center"/>
    </xf>
    <xf numFmtId="0" fontId="7" fillId="9" borderId="5" xfId="2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8" fillId="0" borderId="0" xfId="9" applyFont="1" applyAlignment="1">
      <alignment horizontal="center" vertical="center"/>
    </xf>
    <xf numFmtId="1" fontId="7" fillId="9" borderId="5" xfId="2" applyNumberFormat="1" applyFont="1" applyFill="1" applyBorder="1" applyAlignment="1">
      <alignment horizontal="center" vertical="center" wrapText="1"/>
    </xf>
    <xf numFmtId="1" fontId="25" fillId="0" borderId="5" xfId="0" applyNumberFormat="1" applyFont="1" applyBorder="1" applyAlignment="1">
      <alignment horizontal="center" vertical="center"/>
    </xf>
    <xf numFmtId="0" fontId="33" fillId="2" borderId="0" xfId="0" applyFont="1" applyFill="1"/>
    <xf numFmtId="166" fontId="25" fillId="0" borderId="5" xfId="0" applyNumberFormat="1" applyFont="1" applyBorder="1" applyAlignment="1">
      <alignment horizontal="center"/>
    </xf>
    <xf numFmtId="0" fontId="20" fillId="0" borderId="5" xfId="7" applyFont="1" applyBorder="1" applyAlignment="1">
      <alignment horizontal="center"/>
    </xf>
    <xf numFmtId="1" fontId="5" fillId="0" borderId="5" xfId="2" applyNumberFormat="1" applyBorder="1" applyAlignment="1">
      <alignment horizontal="center" vertical="center"/>
    </xf>
    <xf numFmtId="2" fontId="5" fillId="0" borderId="5" xfId="2" applyNumberFormat="1" applyBorder="1" applyAlignment="1">
      <alignment horizontal="center" vertical="center"/>
    </xf>
    <xf numFmtId="0" fontId="7" fillId="9" borderId="5" xfId="0" applyFont="1" applyFill="1" applyBorder="1" applyAlignment="1">
      <alignment horizontal="center"/>
    </xf>
    <xf numFmtId="164" fontId="8" fillId="9" borderId="5" xfId="2" applyNumberFormat="1" applyFont="1" applyFill="1" applyBorder="1" applyAlignment="1">
      <alignment horizontal="center" vertical="center" wrapText="1"/>
    </xf>
    <xf numFmtId="0" fontId="5" fillId="9" borderId="5" xfId="0" applyFont="1" applyFill="1" applyBorder="1"/>
    <xf numFmtId="0" fontId="15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164" fontId="29" fillId="9" borderId="0" xfId="2" applyNumberFormat="1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4" xfId="9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8" fillId="0" borderId="26" xfId="9" applyFont="1" applyBorder="1" applyAlignment="1">
      <alignment horizontal="center" vertical="center"/>
    </xf>
    <xf numFmtId="0" fontId="2" fillId="0" borderId="5" xfId="0" applyFont="1" applyBorder="1"/>
    <xf numFmtId="166" fontId="38" fillId="0" borderId="5" xfId="8" quotePrefix="1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166" fontId="7" fillId="0" borderId="5" xfId="8" quotePrefix="1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left" vertical="top"/>
    </xf>
    <xf numFmtId="0" fontId="8" fillId="0" borderId="5" xfId="8" applyFont="1" applyBorder="1" applyAlignment="1">
      <alignment horizontal="left" vertical="top"/>
    </xf>
    <xf numFmtId="0" fontId="8" fillId="0" borderId="5" xfId="8" applyFont="1" applyBorder="1" applyAlignment="1">
      <alignment horizontal="center" vertical="center"/>
    </xf>
    <xf numFmtId="0" fontId="8" fillId="0" borderId="15" xfId="8" applyFont="1" applyBorder="1" applyAlignment="1">
      <alignment horizontal="center" vertical="center"/>
    </xf>
    <xf numFmtId="0" fontId="8" fillId="0" borderId="5" xfId="8" applyFont="1" applyBorder="1" applyAlignment="1">
      <alignment horizontal="left" vertical="center"/>
    </xf>
    <xf numFmtId="2" fontId="7" fillId="0" borderId="5" xfId="7" applyNumberFormat="1" applyFont="1" applyBorder="1" applyAlignment="1">
      <alignment horizontal="center" vertical="center" wrapText="1"/>
    </xf>
    <xf numFmtId="0" fontId="7" fillId="0" borderId="5" xfId="7" applyFont="1" applyBorder="1" applyAlignment="1">
      <alignment horizontal="center" vertical="center" wrapText="1"/>
    </xf>
    <xf numFmtId="2" fontId="8" fillId="0" borderId="5" xfId="7" applyNumberFormat="1" applyFont="1" applyBorder="1" applyAlignment="1">
      <alignment horizontal="center" vertical="center" wrapText="1"/>
    </xf>
    <xf numFmtId="0" fontId="8" fillId="0" borderId="5" xfId="7" applyFont="1" applyBorder="1" applyAlignment="1">
      <alignment horizontal="center" vertical="center" wrapText="1"/>
    </xf>
    <xf numFmtId="166" fontId="7" fillId="0" borderId="5" xfId="8" quotePrefix="1" applyNumberFormat="1" applyFont="1" applyBorder="1" applyAlignment="1">
      <alignment horizontal="center" vertical="center"/>
    </xf>
    <xf numFmtId="166" fontId="23" fillId="0" borderId="5" xfId="0" applyNumberFormat="1" applyFont="1" applyBorder="1" applyAlignment="1">
      <alignment horizontal="left" vertical="center"/>
    </xf>
    <xf numFmtId="0" fontId="29" fillId="0" borderId="5" xfId="0" applyFont="1" applyBorder="1" applyAlignment="1">
      <alignment horizontal="center" vertical="center"/>
    </xf>
    <xf numFmtId="166" fontId="23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5" xfId="7" applyFont="1" applyBorder="1" applyAlignment="1">
      <alignment horizontal="center" vertical="center"/>
    </xf>
    <xf numFmtId="2" fontId="29" fillId="0" borderId="5" xfId="0" applyNumberFormat="1" applyFont="1" applyBorder="1" applyAlignment="1">
      <alignment horizontal="center" vertical="center"/>
    </xf>
    <xf numFmtId="9" fontId="7" fillId="0" borderId="5" xfId="5" applyFont="1" applyBorder="1" applyAlignment="1">
      <alignment horizontal="left" vertical="center"/>
    </xf>
    <xf numFmtId="0" fontId="7" fillId="0" borderId="5" xfId="8" applyFont="1" applyBorder="1" applyAlignment="1">
      <alignment horizontal="left" vertical="center"/>
    </xf>
    <xf numFmtId="14" fontId="7" fillId="0" borderId="5" xfId="8" applyNumberFormat="1" applyFont="1" applyBorder="1" applyAlignment="1">
      <alignment horizontal="center" vertical="center"/>
    </xf>
    <xf numFmtId="0" fontId="7" fillId="0" borderId="5" xfId="8" applyFont="1" applyBorder="1" applyAlignment="1">
      <alignment horizontal="center" vertical="center"/>
    </xf>
    <xf numFmtId="166" fontId="7" fillId="0" borderId="5" xfId="7" applyNumberFormat="1" applyFont="1" applyBorder="1" applyAlignment="1">
      <alignment horizontal="center" vertical="center"/>
    </xf>
    <xf numFmtId="0" fontId="7" fillId="0" borderId="5" xfId="7" applyFont="1" applyBorder="1" applyAlignment="1">
      <alignment horizontal="left" vertical="center"/>
    </xf>
    <xf numFmtId="9" fontId="7" fillId="0" borderId="5" xfId="5" applyFont="1" applyFill="1" applyBorder="1" applyAlignment="1">
      <alignment horizontal="left" vertical="center"/>
    </xf>
    <xf numFmtId="9" fontId="7" fillId="0" borderId="5" xfId="4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166" fontId="7" fillId="0" borderId="5" xfId="8" applyNumberFormat="1" applyFont="1" applyBorder="1" applyAlignment="1">
      <alignment horizontal="center" vertical="center"/>
    </xf>
    <xf numFmtId="9" fontId="7" fillId="0" borderId="5" xfId="5" applyFont="1" applyBorder="1" applyAlignment="1" applyProtection="1">
      <alignment horizontal="left" vertical="center"/>
    </xf>
    <xf numFmtId="9" fontId="7" fillId="0" borderId="5" xfId="4" quotePrefix="1" applyFont="1" applyFill="1" applyBorder="1" applyAlignment="1">
      <alignment horizontal="left" vertical="center"/>
    </xf>
    <xf numFmtId="9" fontId="7" fillId="0" borderId="5" xfId="6" applyFont="1" applyFill="1" applyBorder="1" applyAlignment="1">
      <alignment horizontal="left" vertical="center"/>
    </xf>
    <xf numFmtId="9" fontId="7" fillId="0" borderId="5" xfId="5" quotePrefix="1" applyFont="1" applyFill="1" applyBorder="1" applyAlignment="1">
      <alignment horizontal="left" vertical="center"/>
    </xf>
    <xf numFmtId="0" fontId="8" fillId="14" borderId="5" xfId="7" applyFont="1" applyFill="1" applyBorder="1" applyAlignment="1">
      <alignment horizontal="center" vertical="center" wrapText="1"/>
    </xf>
    <xf numFmtId="0" fontId="29" fillId="14" borderId="5" xfId="0" applyFont="1" applyFill="1" applyBorder="1" applyAlignment="1">
      <alignment horizontal="center" vertical="center"/>
    </xf>
    <xf numFmtId="0" fontId="40" fillId="0" borderId="0" xfId="7" applyFont="1" applyAlignment="1">
      <alignment vertical="top"/>
    </xf>
    <xf numFmtId="166" fontId="40" fillId="0" borderId="0" xfId="7" applyNumberFormat="1" applyFont="1" applyAlignment="1">
      <alignment horizontal="center" vertical="top"/>
    </xf>
    <xf numFmtId="0" fontId="41" fillId="0" borderId="0" xfId="7" applyFont="1" applyAlignment="1">
      <alignment vertical="top"/>
    </xf>
    <xf numFmtId="166" fontId="41" fillId="0" borderId="0" xfId="7" applyNumberFormat="1" applyFont="1" applyAlignment="1">
      <alignment horizontal="center" vertical="top"/>
    </xf>
    <xf numFmtId="9" fontId="2" fillId="0" borderId="5" xfId="5" applyFont="1" applyFill="1" applyBorder="1" applyAlignment="1">
      <alignment horizontal="center" vertical="top"/>
    </xf>
    <xf numFmtId="0" fontId="2" fillId="0" borderId="5" xfId="8" applyFont="1" applyBorder="1" applyAlignment="1">
      <alignment horizontal="center" vertical="top"/>
    </xf>
    <xf numFmtId="0" fontId="2" fillId="0" borderId="5" xfId="8" applyFont="1" applyBorder="1" applyAlignment="1">
      <alignment horizontal="center" vertical="center"/>
    </xf>
    <xf numFmtId="0" fontId="2" fillId="0" borderId="15" xfId="8" applyFont="1" applyBorder="1" applyAlignment="1">
      <alignment horizontal="center" vertical="center"/>
    </xf>
    <xf numFmtId="2" fontId="5" fillId="0" borderId="5" xfId="7" applyNumberFormat="1" applyBorder="1" applyAlignment="1">
      <alignment horizontal="center" vertical="center" wrapText="1"/>
    </xf>
    <xf numFmtId="0" fontId="5" fillId="0" borderId="5" xfId="7" applyBorder="1" applyAlignment="1">
      <alignment horizontal="center" vertical="center" wrapText="1"/>
    </xf>
    <xf numFmtId="2" fontId="2" fillId="0" borderId="5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66" fontId="5" fillId="0" borderId="0" xfId="8" quotePrefix="1" applyNumberFormat="1" applyFont="1" applyAlignment="1">
      <alignment horizontal="center" vertical="center"/>
    </xf>
    <xf numFmtId="166" fontId="5" fillId="0" borderId="0" xfId="7" applyNumberForma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166" fontId="5" fillId="0" borderId="0" xfId="8" applyNumberFormat="1" applyFont="1" applyAlignment="1">
      <alignment horizontal="center" vertical="center"/>
    </xf>
    <xf numFmtId="0" fontId="23" fillId="0" borderId="5" xfId="0" applyFont="1" applyBorder="1" applyAlignment="1">
      <alignment horizontal="center"/>
    </xf>
    <xf numFmtId="14" fontId="2" fillId="0" borderId="31" xfId="0" applyNumberFormat="1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center" vertical="center"/>
    </xf>
    <xf numFmtId="14" fontId="8" fillId="4" borderId="33" xfId="0" applyNumberFormat="1" applyFont="1" applyFill="1" applyBorder="1" applyAlignment="1">
      <alignment horizontal="center" vertical="center"/>
    </xf>
    <xf numFmtId="14" fontId="8" fillId="4" borderId="34" xfId="0" applyNumberFormat="1" applyFont="1" applyFill="1" applyBorder="1" applyAlignment="1">
      <alignment horizontal="center" vertical="center"/>
    </xf>
    <xf numFmtId="14" fontId="8" fillId="4" borderId="35" xfId="0" applyNumberFormat="1" applyFont="1" applyFill="1" applyBorder="1" applyAlignment="1">
      <alignment horizontal="center" vertical="center"/>
    </xf>
    <xf numFmtId="14" fontId="2" fillId="0" borderId="36" xfId="0" applyNumberFormat="1" applyFont="1" applyBorder="1" applyAlignment="1">
      <alignment horizontal="center" vertical="center"/>
    </xf>
    <xf numFmtId="14" fontId="2" fillId="0" borderId="37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8" fillId="4" borderId="37" xfId="0" applyNumberFormat="1" applyFont="1" applyFill="1" applyBorder="1" applyAlignment="1">
      <alignment horizontal="center" vertical="center"/>
    </xf>
    <xf numFmtId="14" fontId="8" fillId="4" borderId="38" xfId="0" applyNumberFormat="1" applyFont="1" applyFill="1" applyBorder="1" applyAlignment="1">
      <alignment horizontal="center" vertical="center"/>
    </xf>
    <xf numFmtId="14" fontId="8" fillId="0" borderId="36" xfId="0" applyNumberFormat="1" applyFont="1" applyBorder="1" applyAlignment="1">
      <alignment horizontal="center" vertical="center"/>
    </xf>
    <xf numFmtId="14" fontId="8" fillId="0" borderId="37" xfId="0" applyNumberFormat="1" applyFont="1" applyBorder="1" applyAlignment="1">
      <alignment horizontal="center" vertical="center"/>
    </xf>
    <xf numFmtId="14" fontId="8" fillId="0" borderId="38" xfId="0" applyNumberFormat="1" applyFont="1" applyBorder="1" applyAlignment="1">
      <alignment horizontal="center" vertical="center"/>
    </xf>
    <xf numFmtId="14" fontId="7" fillId="0" borderId="37" xfId="0" applyNumberFormat="1" applyFont="1" applyBorder="1" applyAlignment="1">
      <alignment horizontal="center" vertical="center"/>
    </xf>
    <xf numFmtId="14" fontId="7" fillId="0" borderId="38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8" fillId="4" borderId="0" xfId="0" applyNumberFormat="1" applyFont="1" applyFill="1" applyAlignment="1">
      <alignment horizontal="center" vertical="center"/>
    </xf>
    <xf numFmtId="14" fontId="8" fillId="4" borderId="13" xfId="0" applyNumberFormat="1" applyFont="1" applyFill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40" fillId="0" borderId="0" xfId="7" applyFont="1" applyAlignment="1">
      <alignment horizontal="center" vertical="top"/>
    </xf>
    <xf numFmtId="0" fontId="41" fillId="0" borderId="0" xfId="7" applyFont="1" applyAlignment="1">
      <alignment horizontal="center" vertical="top"/>
    </xf>
    <xf numFmtId="166" fontId="23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center" vertical="center"/>
    </xf>
    <xf numFmtId="166" fontId="23" fillId="0" borderId="0" xfId="0" applyNumberFormat="1" applyFont="1"/>
    <xf numFmtId="166" fontId="5" fillId="0" borderId="5" xfId="8" quotePrefix="1" applyNumberFormat="1" applyFont="1" applyBorder="1" applyAlignment="1">
      <alignment horizontal="center"/>
    </xf>
    <xf numFmtId="0" fontId="42" fillId="0" borderId="0" xfId="0" applyFont="1" applyAlignment="1">
      <alignment horizontal="left" vertical="center" wrapText="1"/>
    </xf>
    <xf numFmtId="2" fontId="25" fillId="0" borderId="5" xfId="0" applyNumberFormat="1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14" fontId="23" fillId="0" borderId="0" xfId="0" applyNumberFormat="1" applyFont="1"/>
    <xf numFmtId="0" fontId="5" fillId="0" borderId="5" xfId="7" applyBorder="1" applyAlignment="1">
      <alignment horizontal="center"/>
    </xf>
    <xf numFmtId="9" fontId="5" fillId="0" borderId="5" xfId="5" applyFont="1" applyBorder="1" applyAlignment="1">
      <alignment horizontal="center"/>
    </xf>
    <xf numFmtId="0" fontId="5" fillId="0" borderId="5" xfId="8" applyFont="1" applyBorder="1" applyAlignment="1">
      <alignment horizontal="center"/>
    </xf>
    <xf numFmtId="14" fontId="5" fillId="0" borderId="5" xfId="8" applyNumberFormat="1" applyFont="1" applyBorder="1" applyAlignment="1">
      <alignment horizontal="center"/>
    </xf>
    <xf numFmtId="9" fontId="5" fillId="0" borderId="5" xfId="4" applyFont="1" applyBorder="1" applyAlignment="1">
      <alignment horizontal="center"/>
    </xf>
    <xf numFmtId="166" fontId="5" fillId="0" borderId="5" xfId="7" applyNumberFormat="1" applyBorder="1" applyAlignment="1">
      <alignment horizontal="center"/>
    </xf>
    <xf numFmtId="9" fontId="5" fillId="0" borderId="5" xfId="5" applyFont="1" applyFill="1" applyBorder="1" applyAlignment="1">
      <alignment horizontal="center"/>
    </xf>
    <xf numFmtId="3" fontId="23" fillId="0" borderId="5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9" fontId="5" fillId="0" borderId="5" xfId="4" quotePrefix="1" applyFont="1" applyFill="1" applyBorder="1" applyAlignment="1">
      <alignment horizontal="center"/>
    </xf>
    <xf numFmtId="9" fontId="5" fillId="0" borderId="5" xfId="6" applyFont="1" applyFill="1" applyBorder="1" applyAlignment="1">
      <alignment horizontal="center"/>
    </xf>
    <xf numFmtId="9" fontId="5" fillId="0" borderId="5" xfId="5" quotePrefix="1" applyFont="1" applyFill="1" applyBorder="1" applyAlignment="1">
      <alignment horizontal="center"/>
    </xf>
    <xf numFmtId="166" fontId="25" fillId="0" borderId="0" xfId="0" applyNumberFormat="1" applyFont="1" applyAlignment="1">
      <alignment horizontal="center"/>
    </xf>
    <xf numFmtId="2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14" fontId="5" fillId="15" borderId="0" xfId="8" applyNumberFormat="1" applyFont="1" applyFill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5" fillId="0" borderId="0" xfId="7" applyAlignment="1">
      <alignment horizontal="center" vertical="center"/>
    </xf>
    <xf numFmtId="14" fontId="5" fillId="0" borderId="0" xfId="8" applyNumberFormat="1" applyFont="1" applyAlignment="1">
      <alignment horizontal="center" vertical="center"/>
    </xf>
    <xf numFmtId="166" fontId="5" fillId="16" borderId="5" xfId="8" quotePrefix="1" applyNumberFormat="1" applyFont="1" applyFill="1" applyBorder="1" applyAlignment="1">
      <alignment horizontal="center"/>
    </xf>
    <xf numFmtId="9" fontId="5" fillId="16" borderId="5" xfId="5" applyFont="1" applyFill="1" applyBorder="1" applyAlignment="1">
      <alignment horizontal="center"/>
    </xf>
    <xf numFmtId="0" fontId="5" fillId="16" borderId="5" xfId="8" applyFont="1" applyFill="1" applyBorder="1" applyAlignment="1">
      <alignment horizontal="center"/>
    </xf>
    <xf numFmtId="0" fontId="25" fillId="16" borderId="5" xfId="0" applyFont="1" applyFill="1" applyBorder="1" applyAlignment="1">
      <alignment horizontal="center"/>
    </xf>
    <xf numFmtId="0" fontId="23" fillId="16" borderId="5" xfId="0" applyFont="1" applyFill="1" applyBorder="1" applyAlignment="1">
      <alignment horizontal="center"/>
    </xf>
    <xf numFmtId="0" fontId="32" fillId="16" borderId="5" xfId="0" applyFont="1" applyFill="1" applyBorder="1" applyAlignment="1">
      <alignment horizontal="center"/>
    </xf>
    <xf numFmtId="166" fontId="25" fillId="16" borderId="5" xfId="0" applyNumberFormat="1" applyFont="1" applyFill="1" applyBorder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5" fillId="16" borderId="5" xfId="7" applyFill="1" applyBorder="1" applyAlignment="1">
      <alignment horizontal="center"/>
    </xf>
    <xf numFmtId="14" fontId="5" fillId="16" borderId="5" xfId="8" applyNumberFormat="1" applyFont="1" applyFill="1" applyBorder="1" applyAlignment="1">
      <alignment horizontal="center"/>
    </xf>
    <xf numFmtId="2" fontId="25" fillId="16" borderId="5" xfId="0" applyNumberFormat="1" applyFont="1" applyFill="1" applyBorder="1" applyAlignment="1">
      <alignment horizontal="center"/>
    </xf>
    <xf numFmtId="3" fontId="23" fillId="16" borderId="5" xfId="0" applyNumberFormat="1" applyFont="1" applyFill="1" applyBorder="1" applyAlignment="1">
      <alignment horizontal="center"/>
    </xf>
    <xf numFmtId="9" fontId="5" fillId="16" borderId="5" xfId="4" applyFont="1" applyFill="1" applyBorder="1" applyAlignment="1">
      <alignment horizontal="center"/>
    </xf>
    <xf numFmtId="166" fontId="5" fillId="16" borderId="5" xfId="7" applyNumberFormat="1" applyFill="1" applyBorder="1" applyAlignment="1">
      <alignment horizontal="center"/>
    </xf>
  </cellXfs>
  <cellStyles count="10">
    <cellStyle name="Normal" xfId="0" builtinId="0"/>
    <cellStyle name="Normal 11" xfId="1" xr:uid="{00000000-0005-0000-0000-000001000000}"/>
    <cellStyle name="Normal 2 2" xfId="2" xr:uid="{00000000-0005-0000-0000-000002000000}"/>
    <cellStyle name="Normal 4" xfId="3" xr:uid="{00000000-0005-0000-0000-000003000000}"/>
    <cellStyle name="Prozent 3 2 2" xfId="4" xr:uid="{00000000-0005-0000-0000-000004000000}"/>
    <cellStyle name="Prozent 3 3" xfId="5" xr:uid="{00000000-0005-0000-0000-000005000000}"/>
    <cellStyle name="Prozent 4" xfId="6" xr:uid="{00000000-0005-0000-0000-000006000000}"/>
    <cellStyle name="Standard 3 3" xfId="7" xr:uid="{00000000-0005-0000-0000-000007000000}"/>
    <cellStyle name="Standard_DATENSBV-Groili" xfId="8" xr:uid="{00000000-0005-0000-0000-000008000000}"/>
    <cellStyle name="Standard_SENE" xfId="9" xr:uid="{00000000-0005-0000-0000-000009000000}"/>
  </cellStyles>
  <dxfs count="5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9525</xdr:colOff>
      <xdr:row>1</xdr:row>
      <xdr:rowOff>9525</xdr:rowOff>
    </xdr:to>
    <xdr:pic>
      <xdr:nvPicPr>
        <xdr:cNvPr id="2111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127CE3EF-1EA4-CBD8-9647-04A1F693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9525</xdr:colOff>
      <xdr:row>1</xdr:row>
      <xdr:rowOff>9525</xdr:rowOff>
    </xdr:to>
    <xdr:pic>
      <xdr:nvPicPr>
        <xdr:cNvPr id="2112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9601F130-78BF-8EE9-09B6-8FCBC76B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3111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BCDAAA3D-ADF8-CF23-2547-A58F8A1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0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3112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B65DD6B7-AF3D-577D-79AB-32A480E2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0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4115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2E79DF9A-F7B9-CB38-4615-1CA1FDEF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4116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580C4977-CCC8-9363-4B75-7B7704B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" cy="9525"/>
    <xdr:pic>
      <xdr:nvPicPr>
        <xdr:cNvPr id="2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B99586D6-A342-4A39-84C9-38C283AE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3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A21050F2-5C6F-463A-A67B-0F5E7C82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2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A796AF9A-E508-4403-8C1A-13723947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6434A395-8422-493D-B115-77FCC561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52822</xdr:colOff>
      <xdr:row>0</xdr:row>
      <xdr:rowOff>104776</xdr:rowOff>
    </xdr:from>
    <xdr:to>
      <xdr:col>1</xdr:col>
      <xdr:colOff>599710</xdr:colOff>
      <xdr:row>3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67B08D9-2DF5-415C-AC91-FCC359460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2" y="104776"/>
          <a:ext cx="1308888" cy="876299"/>
        </a:xfrm>
        <a:prstGeom prst="rect">
          <a:avLst/>
        </a:prstGeom>
      </xdr:spPr>
    </xdr:pic>
    <xdr:clientData/>
  </xdr:twoCellAnchor>
  <xdr:twoCellAnchor>
    <xdr:from>
      <xdr:col>14</xdr:col>
      <xdr:colOff>205316</xdr:colOff>
      <xdr:row>3</xdr:row>
      <xdr:rowOff>28575</xdr:rowOff>
    </xdr:from>
    <xdr:to>
      <xdr:col>14</xdr:col>
      <xdr:colOff>605366</xdr:colOff>
      <xdr:row>6</xdr:row>
      <xdr:rowOff>161925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20BC7065-54B8-4FF8-8C90-9F7A164FD365}"/>
            </a:ext>
          </a:extLst>
        </xdr:cNvPr>
        <xdr:cNvSpPr/>
      </xdr:nvSpPr>
      <xdr:spPr>
        <a:xfrm>
          <a:off x="6787091" y="828675"/>
          <a:ext cx="400050" cy="8572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15</xdr:col>
      <xdr:colOff>217170</xdr:colOff>
      <xdr:row>3</xdr:row>
      <xdr:rowOff>19049</xdr:rowOff>
    </xdr:from>
    <xdr:to>
      <xdr:col>15</xdr:col>
      <xdr:colOff>617220</xdr:colOff>
      <xdr:row>6</xdr:row>
      <xdr:rowOff>123824</xdr:rowOff>
    </xdr:to>
    <xdr:sp macro="" textlink="">
      <xdr:nvSpPr>
        <xdr:cNvPr id="6" name="Flèche : bas 5">
          <a:extLst>
            <a:ext uri="{FF2B5EF4-FFF2-40B4-BE49-F238E27FC236}">
              <a16:creationId xmlns:a16="http://schemas.microsoft.com/office/drawing/2014/main" id="{13E47297-3BFE-4B56-866C-B5E2AB3E3A2C}"/>
            </a:ext>
          </a:extLst>
        </xdr:cNvPr>
        <xdr:cNvSpPr/>
      </xdr:nvSpPr>
      <xdr:spPr>
        <a:xfrm>
          <a:off x="7760970" y="819149"/>
          <a:ext cx="400050" cy="82867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19CD28E3-7D1A-4045-A83A-4AB53E2B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581D5106-563A-4F94-B1F6-717FE180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14</xdr:col>
      <xdr:colOff>205316</xdr:colOff>
      <xdr:row>3</xdr:row>
      <xdr:rowOff>28575</xdr:rowOff>
    </xdr:from>
    <xdr:to>
      <xdr:col>14</xdr:col>
      <xdr:colOff>605366</xdr:colOff>
      <xdr:row>6</xdr:row>
      <xdr:rowOff>161925</xdr:rowOff>
    </xdr:to>
    <xdr:sp macro="" textlink="">
      <xdr:nvSpPr>
        <xdr:cNvPr id="10" name="Flèche : bas 9">
          <a:extLst>
            <a:ext uri="{FF2B5EF4-FFF2-40B4-BE49-F238E27FC236}">
              <a16:creationId xmlns:a16="http://schemas.microsoft.com/office/drawing/2014/main" id="{A52AF76C-C7A3-4D44-A1F0-F6395A1471B6}"/>
            </a:ext>
          </a:extLst>
        </xdr:cNvPr>
        <xdr:cNvSpPr/>
      </xdr:nvSpPr>
      <xdr:spPr>
        <a:xfrm>
          <a:off x="10301816" y="828675"/>
          <a:ext cx="400050" cy="8572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15</xdr:col>
      <xdr:colOff>217170</xdr:colOff>
      <xdr:row>3</xdr:row>
      <xdr:rowOff>19049</xdr:rowOff>
    </xdr:from>
    <xdr:to>
      <xdr:col>15</xdr:col>
      <xdr:colOff>617220</xdr:colOff>
      <xdr:row>6</xdr:row>
      <xdr:rowOff>123824</xdr:rowOff>
    </xdr:to>
    <xdr:sp macro="" textlink="">
      <xdr:nvSpPr>
        <xdr:cNvPr id="11" name="Flèche : bas 10">
          <a:extLst>
            <a:ext uri="{FF2B5EF4-FFF2-40B4-BE49-F238E27FC236}">
              <a16:creationId xmlns:a16="http://schemas.microsoft.com/office/drawing/2014/main" id="{284C6186-F4D7-416A-8DF4-69CEFB4FB277}"/>
            </a:ext>
          </a:extLst>
        </xdr:cNvPr>
        <xdr:cNvSpPr/>
      </xdr:nvSpPr>
      <xdr:spPr>
        <a:xfrm>
          <a:off x="11275695" y="819149"/>
          <a:ext cx="400050" cy="82867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subito@hotmail.com" TargetMode="External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134"/>
  <sheetViews>
    <sheetView topLeftCell="A101" zoomScaleNormal="100" workbookViewId="0">
      <selection activeCell="Q106" sqref="Q106"/>
    </sheetView>
  </sheetViews>
  <sheetFormatPr baseColWidth="10" defaultRowHeight="15" x14ac:dyDescent="0.25"/>
  <cols>
    <col min="1" max="1" width="10.28515625" style="28" customWidth="1"/>
    <col min="2" max="2" width="22.7109375" style="28" customWidth="1"/>
    <col min="3" max="5" width="10.140625" style="28" customWidth="1"/>
    <col min="6" max="7" width="10.140625" customWidth="1"/>
    <col min="8" max="8" width="2.140625" customWidth="1"/>
    <col min="9" max="9" width="6.42578125" bestFit="1" customWidth="1"/>
    <col min="10" max="10" width="6.5703125" bestFit="1" customWidth="1"/>
    <col min="11" max="11" width="9.5703125" bestFit="1" customWidth="1"/>
    <col min="12" max="13" width="8.85546875" bestFit="1" customWidth="1"/>
    <col min="14" max="14" width="12.42578125" style="25" bestFit="1" customWidth="1"/>
  </cols>
  <sheetData>
    <row r="1" spans="1:162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I1" s="31" t="s">
        <v>151</v>
      </c>
      <c r="J1" s="25" t="s">
        <v>152</v>
      </c>
      <c r="K1" s="34" t="s">
        <v>153</v>
      </c>
      <c r="L1" s="35" t="s">
        <v>154</v>
      </c>
      <c r="M1" s="36" t="s">
        <v>155</v>
      </c>
      <c r="N1" s="25" t="s">
        <v>159</v>
      </c>
    </row>
    <row r="2" spans="1:162" ht="15.75" thickBot="1" x14ac:dyDescent="0.3">
      <c r="C2" s="318" t="s">
        <v>157</v>
      </c>
      <c r="D2" s="319"/>
      <c r="E2" s="319"/>
      <c r="F2" s="319"/>
      <c r="G2" s="320"/>
      <c r="I2" s="321" t="s">
        <v>156</v>
      </c>
      <c r="J2" s="322"/>
      <c r="K2" s="322"/>
      <c r="L2" s="316">
        <v>43282</v>
      </c>
      <c r="M2" s="317"/>
      <c r="O2" s="69" t="s">
        <v>158</v>
      </c>
      <c r="P2" s="68"/>
    </row>
    <row r="3" spans="1:162" s="8" customFormat="1" x14ac:dyDescent="0.25">
      <c r="A3" s="49">
        <v>2768</v>
      </c>
      <c r="B3" s="58" t="s">
        <v>33</v>
      </c>
      <c r="C3" s="39">
        <v>0</v>
      </c>
      <c r="D3" s="39">
        <v>0</v>
      </c>
      <c r="E3" s="40">
        <v>0</v>
      </c>
      <c r="F3" s="2" t="s">
        <v>1</v>
      </c>
      <c r="G3" s="3" t="s">
        <v>2</v>
      </c>
      <c r="H3" s="1"/>
      <c r="I3" s="4">
        <v>0</v>
      </c>
      <c r="J3" s="5">
        <v>0</v>
      </c>
      <c r="K3" s="5">
        <v>0</v>
      </c>
      <c r="L3" s="6" t="s">
        <v>1</v>
      </c>
      <c r="M3" s="7" t="s">
        <v>2</v>
      </c>
      <c r="N3" s="70" t="s">
        <v>6</v>
      </c>
    </row>
    <row r="4" spans="1:162" s="11" customFormat="1" x14ac:dyDescent="0.25">
      <c r="A4" s="49">
        <v>2766</v>
      </c>
      <c r="B4" s="58" t="s">
        <v>34</v>
      </c>
      <c r="C4" s="41">
        <v>1942</v>
      </c>
      <c r="D4" s="41">
        <v>12</v>
      </c>
      <c r="E4" s="42">
        <v>161.83333333333334</v>
      </c>
      <c r="F4" s="9" t="s">
        <v>1</v>
      </c>
      <c r="G4" s="10" t="s">
        <v>2</v>
      </c>
      <c r="H4" s="1"/>
      <c r="I4" s="4">
        <v>0</v>
      </c>
      <c r="J4" s="5">
        <v>0</v>
      </c>
      <c r="K4" s="5">
        <v>0</v>
      </c>
      <c r="L4" s="6" t="s">
        <v>1</v>
      </c>
      <c r="M4" s="7" t="s">
        <v>2</v>
      </c>
      <c r="N4" s="70" t="s">
        <v>6</v>
      </c>
    </row>
    <row r="5" spans="1:162" s="11" customFormat="1" x14ac:dyDescent="0.25">
      <c r="A5" s="49">
        <v>1522</v>
      </c>
      <c r="B5" s="58" t="s">
        <v>103</v>
      </c>
      <c r="C5" s="41">
        <v>2576</v>
      </c>
      <c r="D5" s="41">
        <v>12</v>
      </c>
      <c r="E5" s="42">
        <v>214.66666666666666</v>
      </c>
      <c r="F5" s="9">
        <v>15</v>
      </c>
      <c r="G5" s="10" t="s">
        <v>4</v>
      </c>
      <c r="H5" s="1"/>
      <c r="I5" s="4">
        <v>30716</v>
      </c>
      <c r="J5" s="5">
        <v>162</v>
      </c>
      <c r="K5" s="5">
        <v>189.60499999999999</v>
      </c>
      <c r="L5" s="6">
        <v>15</v>
      </c>
      <c r="M5" s="7" t="s">
        <v>4</v>
      </c>
      <c r="N5" s="70" t="s">
        <v>15</v>
      </c>
    </row>
    <row r="6" spans="1:162" s="11" customFormat="1" x14ac:dyDescent="0.25">
      <c r="A6" s="49">
        <v>1819</v>
      </c>
      <c r="B6" s="58" t="s">
        <v>35</v>
      </c>
      <c r="C6" s="41">
        <v>2440</v>
      </c>
      <c r="D6" s="41">
        <v>15</v>
      </c>
      <c r="E6" s="42">
        <v>162.66666666666666</v>
      </c>
      <c r="F6" s="61">
        <v>34</v>
      </c>
      <c r="G6" s="60" t="s">
        <v>7</v>
      </c>
      <c r="H6" s="1"/>
      <c r="I6" s="4">
        <v>19471</v>
      </c>
      <c r="J6" s="5">
        <v>125</v>
      </c>
      <c r="K6" s="5">
        <v>155.768</v>
      </c>
      <c r="L6" s="15">
        <v>39</v>
      </c>
      <c r="M6" s="16" t="s">
        <v>7</v>
      </c>
      <c r="N6" s="71" t="s">
        <v>6</v>
      </c>
    </row>
    <row r="7" spans="1:162" s="11" customFormat="1" x14ac:dyDescent="0.25">
      <c r="A7" s="49">
        <v>48</v>
      </c>
      <c r="B7" s="58" t="s">
        <v>82</v>
      </c>
      <c r="C7" s="41">
        <v>1913</v>
      </c>
      <c r="D7" s="41">
        <v>12</v>
      </c>
      <c r="E7" s="42">
        <v>159.41666666666666</v>
      </c>
      <c r="F7" s="9">
        <v>23</v>
      </c>
      <c r="G7" s="10" t="s">
        <v>3</v>
      </c>
      <c r="H7" s="1"/>
      <c r="I7" s="4">
        <v>9760</v>
      </c>
      <c r="J7" s="5">
        <v>55</v>
      </c>
      <c r="K7" s="5">
        <v>177.45500000000001</v>
      </c>
      <c r="L7" s="6">
        <v>23</v>
      </c>
      <c r="M7" s="7" t="s">
        <v>3</v>
      </c>
      <c r="N7" s="70" t="s">
        <v>12</v>
      </c>
    </row>
    <row r="8" spans="1:162" s="11" customFormat="1" x14ac:dyDescent="0.25">
      <c r="A8" s="49">
        <v>2327</v>
      </c>
      <c r="B8" s="58" t="s">
        <v>104</v>
      </c>
      <c r="C8" s="41">
        <v>2012</v>
      </c>
      <c r="D8" s="41">
        <v>11</v>
      </c>
      <c r="E8" s="42">
        <v>182.90909090909091</v>
      </c>
      <c r="F8" s="9">
        <v>26</v>
      </c>
      <c r="G8" s="10" t="s">
        <v>3</v>
      </c>
      <c r="H8" s="1"/>
      <c r="I8" s="4">
        <v>11132</v>
      </c>
      <c r="J8" s="5">
        <v>64</v>
      </c>
      <c r="K8" s="5">
        <v>173.93700000000001</v>
      </c>
      <c r="L8" s="6">
        <v>26</v>
      </c>
      <c r="M8" s="7" t="s">
        <v>3</v>
      </c>
      <c r="N8" s="70" t="s">
        <v>15</v>
      </c>
    </row>
    <row r="9" spans="1:162" s="11" customFormat="1" x14ac:dyDescent="0.25">
      <c r="A9" s="49">
        <v>111</v>
      </c>
      <c r="B9" s="58" t="s">
        <v>83</v>
      </c>
      <c r="C9" s="41">
        <v>1399</v>
      </c>
      <c r="D9" s="41">
        <v>8</v>
      </c>
      <c r="E9" s="42">
        <v>174.875</v>
      </c>
      <c r="F9" s="9">
        <v>22</v>
      </c>
      <c r="G9" s="10" t="s">
        <v>4</v>
      </c>
      <c r="H9" s="1"/>
      <c r="I9" s="4">
        <v>23641</v>
      </c>
      <c r="J9" s="5">
        <v>132</v>
      </c>
      <c r="K9" s="5">
        <v>179.09800000000001</v>
      </c>
      <c r="L9" s="6">
        <v>22</v>
      </c>
      <c r="M9" s="7" t="s">
        <v>4</v>
      </c>
      <c r="N9" s="70" t="s">
        <v>12</v>
      </c>
    </row>
    <row r="10" spans="1:162" s="8" customFormat="1" x14ac:dyDescent="0.25">
      <c r="A10" s="50">
        <v>123</v>
      </c>
      <c r="B10" s="58" t="s">
        <v>115</v>
      </c>
      <c r="C10" s="41">
        <v>3551</v>
      </c>
      <c r="D10" s="41">
        <v>18</v>
      </c>
      <c r="E10" s="42">
        <v>197.27777777777777</v>
      </c>
      <c r="F10" s="9">
        <v>16</v>
      </c>
      <c r="G10" s="10" t="s">
        <v>4</v>
      </c>
      <c r="H10" s="1"/>
      <c r="I10" s="4">
        <v>26791</v>
      </c>
      <c r="J10" s="5">
        <v>143</v>
      </c>
      <c r="K10" s="5">
        <v>187.35</v>
      </c>
      <c r="L10" s="6">
        <v>16</v>
      </c>
      <c r="M10" s="7" t="s">
        <v>4</v>
      </c>
      <c r="N10" s="70" t="s">
        <v>16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</row>
    <row r="11" spans="1:162" s="11" customFormat="1" x14ac:dyDescent="0.25">
      <c r="A11" s="49">
        <v>132</v>
      </c>
      <c r="B11" s="58" t="s">
        <v>21</v>
      </c>
      <c r="C11" s="41">
        <v>0</v>
      </c>
      <c r="D11" s="41">
        <v>0</v>
      </c>
      <c r="E11" s="42">
        <v>0</v>
      </c>
      <c r="F11" s="9" t="s">
        <v>1</v>
      </c>
      <c r="G11" s="10" t="s">
        <v>2</v>
      </c>
      <c r="H11" s="1"/>
      <c r="I11" s="4">
        <v>0</v>
      </c>
      <c r="J11" s="5">
        <v>0</v>
      </c>
      <c r="K11" s="5">
        <v>0</v>
      </c>
      <c r="L11" s="6" t="s">
        <v>1</v>
      </c>
      <c r="M11" s="7" t="s">
        <v>2</v>
      </c>
      <c r="N11" s="70" t="s">
        <v>0</v>
      </c>
    </row>
    <row r="12" spans="1:162" s="8" customFormat="1" x14ac:dyDescent="0.25">
      <c r="A12" s="49">
        <v>138</v>
      </c>
      <c r="B12" s="58" t="s">
        <v>89</v>
      </c>
      <c r="C12" s="41">
        <v>0</v>
      </c>
      <c r="D12" s="41">
        <v>0</v>
      </c>
      <c r="E12" s="42">
        <v>0</v>
      </c>
      <c r="F12" s="61">
        <v>34</v>
      </c>
      <c r="G12" s="60" t="s">
        <v>7</v>
      </c>
      <c r="H12" s="1"/>
      <c r="I12" s="4">
        <v>8133</v>
      </c>
      <c r="J12" s="5">
        <v>50</v>
      </c>
      <c r="K12" s="5">
        <v>162.66</v>
      </c>
      <c r="L12" s="15">
        <v>34</v>
      </c>
      <c r="M12" s="16" t="s">
        <v>7</v>
      </c>
      <c r="N12" s="70" t="s">
        <v>13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</row>
    <row r="13" spans="1:162" s="11" customFormat="1" x14ac:dyDescent="0.25">
      <c r="A13" s="49">
        <v>142</v>
      </c>
      <c r="B13" s="58" t="s">
        <v>36</v>
      </c>
      <c r="C13" s="41">
        <v>1055</v>
      </c>
      <c r="D13" s="41">
        <v>6</v>
      </c>
      <c r="E13" s="42">
        <v>175.83333333333334</v>
      </c>
      <c r="F13" s="9">
        <v>22</v>
      </c>
      <c r="G13" s="10" t="s">
        <v>4</v>
      </c>
      <c r="H13" s="1"/>
      <c r="I13" s="4">
        <v>11226</v>
      </c>
      <c r="J13" s="5">
        <v>63</v>
      </c>
      <c r="K13" s="5">
        <v>178.19</v>
      </c>
      <c r="L13" s="6">
        <v>22</v>
      </c>
      <c r="M13" s="7" t="s">
        <v>4</v>
      </c>
      <c r="N13" s="70" t="s">
        <v>6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</row>
    <row r="14" spans="1:162" s="11" customFormat="1" ht="12.75" customHeight="1" x14ac:dyDescent="0.25">
      <c r="A14" s="49">
        <v>1474</v>
      </c>
      <c r="B14" s="58" t="s">
        <v>59</v>
      </c>
      <c r="C14" s="41">
        <v>0</v>
      </c>
      <c r="D14" s="41">
        <v>0</v>
      </c>
      <c r="E14" s="42">
        <v>0</v>
      </c>
      <c r="F14" s="9">
        <v>27</v>
      </c>
      <c r="G14" s="10" t="s">
        <v>3</v>
      </c>
      <c r="H14" s="1"/>
      <c r="I14" s="4">
        <v>8553</v>
      </c>
      <c r="J14" s="5">
        <v>50</v>
      </c>
      <c r="K14" s="5">
        <v>171.06</v>
      </c>
      <c r="L14" s="6">
        <v>27</v>
      </c>
      <c r="M14" s="7" t="s">
        <v>3</v>
      </c>
      <c r="N14" s="70" t="s">
        <v>11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</row>
    <row r="15" spans="1:162" s="11" customFormat="1" ht="14.25" customHeight="1" x14ac:dyDescent="0.25">
      <c r="A15" s="49">
        <v>149</v>
      </c>
      <c r="B15" s="58" t="s">
        <v>95</v>
      </c>
      <c r="C15" s="41">
        <v>5028</v>
      </c>
      <c r="D15" s="41">
        <v>28</v>
      </c>
      <c r="E15" s="42">
        <v>179.57142857142858</v>
      </c>
      <c r="F15" s="9">
        <v>15</v>
      </c>
      <c r="G15" s="10" t="s">
        <v>4</v>
      </c>
      <c r="H15" s="1"/>
      <c r="I15" s="4">
        <v>10718</v>
      </c>
      <c r="J15" s="5">
        <v>57</v>
      </c>
      <c r="K15" s="5">
        <v>188.035</v>
      </c>
      <c r="L15" s="6">
        <v>15</v>
      </c>
      <c r="M15" s="7" t="s">
        <v>4</v>
      </c>
      <c r="N15" s="70" t="s">
        <v>14</v>
      </c>
    </row>
    <row r="16" spans="1:162" s="11" customFormat="1" x14ac:dyDescent="0.2">
      <c r="A16" s="49">
        <v>150</v>
      </c>
      <c r="B16" s="58" t="s">
        <v>96</v>
      </c>
      <c r="C16" s="45">
        <v>0</v>
      </c>
      <c r="D16" s="45">
        <v>0</v>
      </c>
      <c r="E16" s="46">
        <v>0</v>
      </c>
      <c r="F16" s="61" t="s">
        <v>1</v>
      </c>
      <c r="G16" s="60" t="s">
        <v>8</v>
      </c>
      <c r="H16" s="1"/>
      <c r="I16" s="18">
        <v>0</v>
      </c>
      <c r="J16" s="19">
        <v>0</v>
      </c>
      <c r="K16" s="19">
        <v>0</v>
      </c>
      <c r="L16" s="15" t="s">
        <v>1</v>
      </c>
      <c r="M16" s="16" t="s">
        <v>8</v>
      </c>
      <c r="N16" s="71" t="s">
        <v>14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</row>
    <row r="17" spans="1:162" s="8" customFormat="1" x14ac:dyDescent="0.25">
      <c r="A17" s="53">
        <v>151</v>
      </c>
      <c r="B17" s="59" t="s">
        <v>60</v>
      </c>
      <c r="C17" s="41">
        <v>2815</v>
      </c>
      <c r="D17" s="41">
        <v>16</v>
      </c>
      <c r="E17" s="42">
        <v>175.9375</v>
      </c>
      <c r="F17" s="9">
        <v>14</v>
      </c>
      <c r="G17" s="10" t="s">
        <v>5</v>
      </c>
      <c r="H17" s="1"/>
      <c r="I17" s="4">
        <v>22641</v>
      </c>
      <c r="J17" s="5">
        <v>119</v>
      </c>
      <c r="K17" s="5">
        <v>190.261</v>
      </c>
      <c r="L17" s="6">
        <v>14</v>
      </c>
      <c r="M17" s="7" t="s">
        <v>5</v>
      </c>
      <c r="N17" s="70" t="s">
        <v>11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s="11" customFormat="1" x14ac:dyDescent="0.25">
      <c r="A18" s="49">
        <v>2138</v>
      </c>
      <c r="B18" s="58" t="s">
        <v>105</v>
      </c>
      <c r="C18" s="43">
        <v>6587</v>
      </c>
      <c r="D18" s="43">
        <v>36</v>
      </c>
      <c r="E18" s="44">
        <v>182.97222222222223</v>
      </c>
      <c r="F18" s="12">
        <v>20</v>
      </c>
      <c r="G18" s="10" t="s">
        <v>3</v>
      </c>
      <c r="H18" s="1"/>
      <c r="I18" s="4">
        <v>30286</v>
      </c>
      <c r="J18" s="5">
        <v>171</v>
      </c>
      <c r="K18" s="5">
        <v>177.11099999999999</v>
      </c>
      <c r="L18" s="6">
        <v>23</v>
      </c>
      <c r="M18" s="7" t="s">
        <v>3</v>
      </c>
      <c r="N18" s="70" t="s">
        <v>15</v>
      </c>
    </row>
    <row r="19" spans="1:162" s="11" customFormat="1" x14ac:dyDescent="0.25">
      <c r="A19" s="49">
        <v>1782</v>
      </c>
      <c r="B19" s="58" t="s">
        <v>131</v>
      </c>
      <c r="C19" s="41">
        <v>0</v>
      </c>
      <c r="D19" s="41">
        <v>0</v>
      </c>
      <c r="E19" s="42">
        <v>0</v>
      </c>
      <c r="F19" s="9">
        <v>38</v>
      </c>
      <c r="G19" s="10" t="s">
        <v>3</v>
      </c>
      <c r="H19" s="1"/>
      <c r="I19" s="4">
        <v>6877</v>
      </c>
      <c r="J19" s="5">
        <v>44</v>
      </c>
      <c r="K19" s="5">
        <v>156.29499999999999</v>
      </c>
      <c r="L19" s="6">
        <v>38</v>
      </c>
      <c r="M19" s="7" t="s">
        <v>3</v>
      </c>
      <c r="N19" s="70" t="s">
        <v>17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</row>
    <row r="20" spans="1:162" s="11" customFormat="1" x14ac:dyDescent="0.25">
      <c r="A20" s="49">
        <v>1742</v>
      </c>
      <c r="B20" s="58" t="s">
        <v>97</v>
      </c>
      <c r="C20" s="41">
        <v>942</v>
      </c>
      <c r="D20" s="41">
        <v>6</v>
      </c>
      <c r="E20" s="42">
        <v>157</v>
      </c>
      <c r="F20" s="61" t="s">
        <v>1</v>
      </c>
      <c r="G20" s="60" t="s">
        <v>8</v>
      </c>
      <c r="H20" s="1"/>
      <c r="I20" s="4">
        <v>4794</v>
      </c>
      <c r="J20" s="5">
        <v>28</v>
      </c>
      <c r="K20" s="5">
        <v>171.214</v>
      </c>
      <c r="L20" s="15" t="s">
        <v>1</v>
      </c>
      <c r="M20" s="16" t="s">
        <v>8</v>
      </c>
      <c r="N20" s="70" t="s">
        <v>14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</row>
    <row r="21" spans="1:162" s="11" customFormat="1" x14ac:dyDescent="0.25">
      <c r="A21" s="49">
        <v>1210</v>
      </c>
      <c r="B21" s="58" t="s">
        <v>37</v>
      </c>
      <c r="C21" s="41">
        <v>1103</v>
      </c>
      <c r="D21" s="41">
        <v>6</v>
      </c>
      <c r="E21" s="42">
        <v>183.83333333333334</v>
      </c>
      <c r="F21" s="9">
        <v>28</v>
      </c>
      <c r="G21" s="10" t="s">
        <v>3</v>
      </c>
      <c r="H21" s="1"/>
      <c r="I21" s="4">
        <v>15171</v>
      </c>
      <c r="J21" s="5">
        <v>89</v>
      </c>
      <c r="K21" s="5">
        <v>170.46100000000001</v>
      </c>
      <c r="L21" s="6">
        <v>28</v>
      </c>
      <c r="M21" s="7" t="s">
        <v>3</v>
      </c>
      <c r="N21" s="71" t="s">
        <v>6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</row>
    <row r="22" spans="1:162" s="11" customFormat="1" x14ac:dyDescent="0.25">
      <c r="A22" s="50">
        <v>2220</v>
      </c>
      <c r="B22" s="58" t="s">
        <v>61</v>
      </c>
      <c r="C22" s="41">
        <v>2139</v>
      </c>
      <c r="D22" s="41">
        <v>10</v>
      </c>
      <c r="E22" s="42">
        <v>213.9</v>
      </c>
      <c r="F22" s="9">
        <v>13</v>
      </c>
      <c r="G22" s="10" t="s">
        <v>5</v>
      </c>
      <c r="H22" s="1"/>
      <c r="I22" s="4">
        <v>15407</v>
      </c>
      <c r="J22" s="5">
        <v>80</v>
      </c>
      <c r="K22" s="5">
        <v>192.58699999999999</v>
      </c>
      <c r="L22" s="6">
        <v>13</v>
      </c>
      <c r="M22" s="7" t="s">
        <v>5</v>
      </c>
      <c r="N22" s="70" t="s">
        <v>11</v>
      </c>
    </row>
    <row r="23" spans="1:162" s="11" customFormat="1" x14ac:dyDescent="0.25">
      <c r="A23" s="63">
        <v>2772</v>
      </c>
      <c r="B23" s="58" t="s">
        <v>116</v>
      </c>
      <c r="C23" s="41">
        <v>0</v>
      </c>
      <c r="D23" s="41">
        <v>0</v>
      </c>
      <c r="E23" s="42">
        <v>0</v>
      </c>
      <c r="F23" s="9" t="s">
        <v>1</v>
      </c>
      <c r="G23" s="10" t="s">
        <v>2</v>
      </c>
      <c r="H23" s="1"/>
      <c r="I23" s="4">
        <v>0</v>
      </c>
      <c r="J23" s="5">
        <v>0</v>
      </c>
      <c r="K23" s="5">
        <v>0</v>
      </c>
      <c r="L23" s="6" t="s">
        <v>1</v>
      </c>
      <c r="M23" s="7" t="s">
        <v>2</v>
      </c>
      <c r="N23" s="70" t="s">
        <v>16</v>
      </c>
    </row>
    <row r="24" spans="1:162" s="11" customFormat="1" x14ac:dyDescent="0.25">
      <c r="A24" s="63">
        <v>2773</v>
      </c>
      <c r="B24" s="58" t="s">
        <v>117</v>
      </c>
      <c r="C24" s="41">
        <v>0</v>
      </c>
      <c r="D24" s="41">
        <v>0</v>
      </c>
      <c r="E24" s="42">
        <v>0</v>
      </c>
      <c r="F24" s="9" t="s">
        <v>1</v>
      </c>
      <c r="G24" s="10" t="s">
        <v>2</v>
      </c>
      <c r="H24" s="1"/>
      <c r="I24" s="4">
        <v>0</v>
      </c>
      <c r="J24" s="5">
        <v>0</v>
      </c>
      <c r="K24" s="5">
        <v>0</v>
      </c>
      <c r="L24" s="6" t="s">
        <v>1</v>
      </c>
      <c r="M24" s="7" t="s">
        <v>2</v>
      </c>
      <c r="N24" s="70" t="s">
        <v>16</v>
      </c>
    </row>
    <row r="25" spans="1:162" s="13" customFormat="1" ht="13.5" customHeight="1" x14ac:dyDescent="0.25">
      <c r="A25" s="49">
        <v>180</v>
      </c>
      <c r="B25" s="58" t="s">
        <v>22</v>
      </c>
      <c r="C25" s="41">
        <v>1110</v>
      </c>
      <c r="D25" s="41">
        <v>6</v>
      </c>
      <c r="E25" s="42">
        <v>185</v>
      </c>
      <c r="F25" s="9">
        <v>30</v>
      </c>
      <c r="G25" s="10" t="s">
        <v>3</v>
      </c>
      <c r="H25" s="1"/>
      <c r="I25" s="4">
        <v>7532</v>
      </c>
      <c r="J25" s="5">
        <v>45</v>
      </c>
      <c r="K25" s="5">
        <v>167.37799999999999</v>
      </c>
      <c r="L25" s="6">
        <v>30</v>
      </c>
      <c r="M25" s="7" t="s">
        <v>3</v>
      </c>
      <c r="N25" s="70" t="s">
        <v>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</row>
    <row r="26" spans="1:162" s="13" customFormat="1" x14ac:dyDescent="0.25">
      <c r="A26" s="49">
        <v>181</v>
      </c>
      <c r="B26" s="58" t="s">
        <v>49</v>
      </c>
      <c r="C26" s="41">
        <v>6067</v>
      </c>
      <c r="D26" s="41">
        <v>34</v>
      </c>
      <c r="E26" s="42">
        <v>178.44117647058823</v>
      </c>
      <c r="F26" s="61">
        <v>22</v>
      </c>
      <c r="G26" s="60" t="s">
        <v>10</v>
      </c>
      <c r="H26" s="1"/>
      <c r="I26" s="4">
        <v>46485</v>
      </c>
      <c r="J26" s="5">
        <v>259</v>
      </c>
      <c r="K26" s="5">
        <v>179.47900000000001</v>
      </c>
      <c r="L26" s="15">
        <v>22</v>
      </c>
      <c r="M26" s="16" t="s">
        <v>10</v>
      </c>
      <c r="N26" s="70" t="s">
        <v>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</row>
    <row r="27" spans="1:162" s="11" customFormat="1" x14ac:dyDescent="0.25">
      <c r="A27" s="52">
        <v>189</v>
      </c>
      <c r="B27" s="58" t="s">
        <v>84</v>
      </c>
      <c r="C27" s="43">
        <v>6157</v>
      </c>
      <c r="D27" s="43">
        <v>33</v>
      </c>
      <c r="E27" s="44">
        <v>186.57575757575756</v>
      </c>
      <c r="F27" s="12">
        <v>17</v>
      </c>
      <c r="G27" s="10" t="s">
        <v>4</v>
      </c>
      <c r="H27" s="1"/>
      <c r="I27" s="4">
        <v>50200</v>
      </c>
      <c r="J27" s="5">
        <v>273</v>
      </c>
      <c r="K27" s="5">
        <v>183.88300000000001</v>
      </c>
      <c r="L27" s="6">
        <v>19</v>
      </c>
      <c r="M27" s="7" t="s">
        <v>4</v>
      </c>
      <c r="N27" s="70" t="s">
        <v>12</v>
      </c>
    </row>
    <row r="28" spans="1:162" s="11" customFormat="1" x14ac:dyDescent="0.25">
      <c r="A28" s="49">
        <v>192</v>
      </c>
      <c r="B28" s="58" t="s">
        <v>98</v>
      </c>
      <c r="C28" s="41">
        <v>2763</v>
      </c>
      <c r="D28" s="41">
        <v>14</v>
      </c>
      <c r="E28" s="42">
        <v>197.35714285714286</v>
      </c>
      <c r="F28" s="9">
        <v>19</v>
      </c>
      <c r="G28" s="10" t="s">
        <v>4</v>
      </c>
      <c r="H28" s="1"/>
      <c r="I28" s="4">
        <v>21697</v>
      </c>
      <c r="J28" s="5">
        <v>118</v>
      </c>
      <c r="K28" s="5">
        <v>183.87299999999999</v>
      </c>
      <c r="L28" s="6">
        <v>19</v>
      </c>
      <c r="M28" s="7" t="s">
        <v>4</v>
      </c>
      <c r="N28" s="70" t="s">
        <v>14</v>
      </c>
    </row>
    <row r="29" spans="1:162" s="11" customFormat="1" x14ac:dyDescent="0.25">
      <c r="A29" s="50">
        <v>2693</v>
      </c>
      <c r="B29" s="58" t="s">
        <v>132</v>
      </c>
      <c r="C29" s="41">
        <v>1462</v>
      </c>
      <c r="D29" s="41">
        <v>8</v>
      </c>
      <c r="E29" s="42">
        <v>182.75</v>
      </c>
      <c r="F29" s="9">
        <v>53</v>
      </c>
      <c r="G29" s="10" t="s">
        <v>3</v>
      </c>
      <c r="H29" s="1"/>
      <c r="I29" s="4">
        <v>16402</v>
      </c>
      <c r="J29" s="5">
        <v>121</v>
      </c>
      <c r="K29" s="5">
        <v>135.554</v>
      </c>
      <c r="L29" s="6">
        <v>53</v>
      </c>
      <c r="M29" s="7" t="s">
        <v>3</v>
      </c>
      <c r="N29" s="70" t="s">
        <v>17</v>
      </c>
    </row>
    <row r="30" spans="1:162" s="11" customFormat="1" x14ac:dyDescent="0.25">
      <c r="A30" s="49">
        <v>210</v>
      </c>
      <c r="B30" s="58" t="s">
        <v>133</v>
      </c>
      <c r="C30" s="41">
        <v>1626</v>
      </c>
      <c r="D30" s="41">
        <v>8</v>
      </c>
      <c r="E30" s="42">
        <v>203.25</v>
      </c>
      <c r="F30" s="9">
        <v>22</v>
      </c>
      <c r="G30" s="10" t="s">
        <v>4</v>
      </c>
      <c r="H30" s="1"/>
      <c r="I30" s="4">
        <v>22835</v>
      </c>
      <c r="J30" s="5">
        <v>127</v>
      </c>
      <c r="K30" s="5">
        <v>179.803</v>
      </c>
      <c r="L30" s="6">
        <v>22</v>
      </c>
      <c r="M30" s="7" t="s">
        <v>4</v>
      </c>
      <c r="N30" s="70" t="s">
        <v>17</v>
      </c>
    </row>
    <row r="31" spans="1:162" s="11" customFormat="1" x14ac:dyDescent="0.25">
      <c r="A31" s="49">
        <v>2553</v>
      </c>
      <c r="B31" s="58" t="s">
        <v>62</v>
      </c>
      <c r="C31" s="41">
        <v>0</v>
      </c>
      <c r="D31" s="41">
        <v>0</v>
      </c>
      <c r="E31" s="42">
        <v>0</v>
      </c>
      <c r="F31" s="9" t="s">
        <v>1</v>
      </c>
      <c r="G31" s="10" t="s">
        <v>2</v>
      </c>
      <c r="H31" s="1"/>
      <c r="I31" s="4">
        <v>0</v>
      </c>
      <c r="J31" s="5">
        <v>0</v>
      </c>
      <c r="K31" s="5">
        <v>0</v>
      </c>
      <c r="L31" s="6" t="s">
        <v>1</v>
      </c>
      <c r="M31" s="7" t="s">
        <v>2</v>
      </c>
      <c r="N31" s="70" t="s">
        <v>11</v>
      </c>
    </row>
    <row r="32" spans="1:162" s="11" customFormat="1" x14ac:dyDescent="0.25">
      <c r="A32" s="49">
        <v>1967</v>
      </c>
      <c r="B32" s="58" t="s">
        <v>38</v>
      </c>
      <c r="C32" s="41">
        <v>1340</v>
      </c>
      <c r="D32" s="41">
        <v>9</v>
      </c>
      <c r="E32" s="42">
        <v>148.88888888888889</v>
      </c>
      <c r="F32" s="9">
        <v>42</v>
      </c>
      <c r="G32" s="10" t="s">
        <v>3</v>
      </c>
      <c r="H32" s="1"/>
      <c r="I32" s="4">
        <v>13100</v>
      </c>
      <c r="J32" s="5">
        <v>87</v>
      </c>
      <c r="K32" s="5">
        <v>150.57499999999999</v>
      </c>
      <c r="L32" s="6">
        <v>42</v>
      </c>
      <c r="M32" s="7" t="s">
        <v>3</v>
      </c>
      <c r="N32" s="71" t="s">
        <v>6</v>
      </c>
    </row>
    <row r="33" spans="1:162" s="11" customFormat="1" x14ac:dyDescent="0.25">
      <c r="A33" s="49">
        <v>221</v>
      </c>
      <c r="B33" s="58" t="s">
        <v>63</v>
      </c>
      <c r="C33" s="41">
        <v>1349</v>
      </c>
      <c r="D33" s="41">
        <v>8</v>
      </c>
      <c r="E33" s="42">
        <v>168.625</v>
      </c>
      <c r="F33" s="9">
        <v>29</v>
      </c>
      <c r="G33" s="10" t="s">
        <v>3</v>
      </c>
      <c r="H33" s="1"/>
      <c r="I33" s="4">
        <v>7414</v>
      </c>
      <c r="J33" s="5">
        <v>44</v>
      </c>
      <c r="K33" s="5">
        <v>168.5</v>
      </c>
      <c r="L33" s="6">
        <v>29</v>
      </c>
      <c r="M33" s="7" t="s">
        <v>3</v>
      </c>
      <c r="N33" s="70" t="s">
        <v>11</v>
      </c>
    </row>
    <row r="34" spans="1:162" s="11" customFormat="1" x14ac:dyDescent="0.25">
      <c r="A34" s="50">
        <v>2474</v>
      </c>
      <c r="B34" s="58" t="s">
        <v>141</v>
      </c>
      <c r="C34" s="41">
        <v>0</v>
      </c>
      <c r="D34" s="41">
        <v>0</v>
      </c>
      <c r="E34" s="42">
        <v>0</v>
      </c>
      <c r="F34" s="61">
        <v>60</v>
      </c>
      <c r="G34" s="60" t="s">
        <v>7</v>
      </c>
      <c r="H34" s="1"/>
      <c r="I34" s="4">
        <v>4808</v>
      </c>
      <c r="J34" s="5">
        <v>41</v>
      </c>
      <c r="K34" s="5">
        <v>117.268</v>
      </c>
      <c r="L34" s="15">
        <v>60</v>
      </c>
      <c r="M34" s="16" t="s">
        <v>7</v>
      </c>
      <c r="N34" s="70" t="s">
        <v>18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</row>
    <row r="35" spans="1:162" s="17" customFormat="1" x14ac:dyDescent="0.25">
      <c r="A35" s="49">
        <v>2694</v>
      </c>
      <c r="B35" s="58" t="s">
        <v>142</v>
      </c>
      <c r="C35" s="41">
        <v>2522</v>
      </c>
      <c r="D35" s="41">
        <v>16</v>
      </c>
      <c r="E35" s="42">
        <v>157.625</v>
      </c>
      <c r="F35" s="9">
        <v>34</v>
      </c>
      <c r="G35" s="10" t="s">
        <v>3</v>
      </c>
      <c r="H35" s="1"/>
      <c r="I35" s="4">
        <v>18620</v>
      </c>
      <c r="J35" s="5">
        <v>115</v>
      </c>
      <c r="K35" s="5">
        <v>161.91300000000001</v>
      </c>
      <c r="L35" s="6">
        <v>34</v>
      </c>
      <c r="M35" s="7" t="s">
        <v>3</v>
      </c>
      <c r="N35" s="70" t="s">
        <v>18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</row>
    <row r="36" spans="1:162" s="11" customFormat="1" x14ac:dyDescent="0.25">
      <c r="A36" s="49">
        <v>228</v>
      </c>
      <c r="B36" s="58" t="s">
        <v>50</v>
      </c>
      <c r="C36" s="41">
        <v>1982</v>
      </c>
      <c r="D36" s="41">
        <v>12</v>
      </c>
      <c r="E36" s="42">
        <v>165.16666666666666</v>
      </c>
      <c r="F36" s="61">
        <v>34</v>
      </c>
      <c r="G36" s="60" t="s">
        <v>7</v>
      </c>
      <c r="H36" s="1"/>
      <c r="I36" s="4">
        <v>15270</v>
      </c>
      <c r="J36" s="5">
        <v>94</v>
      </c>
      <c r="K36" s="5">
        <v>162.447</v>
      </c>
      <c r="L36" s="15">
        <v>34</v>
      </c>
      <c r="M36" s="16" t="s">
        <v>7</v>
      </c>
      <c r="N36" s="70" t="s">
        <v>9</v>
      </c>
    </row>
    <row r="37" spans="1:162" s="11" customFormat="1" x14ac:dyDescent="0.25">
      <c r="A37" s="49">
        <v>230</v>
      </c>
      <c r="B37" s="58" t="s">
        <v>23</v>
      </c>
      <c r="C37" s="41">
        <v>1133</v>
      </c>
      <c r="D37" s="41">
        <v>6</v>
      </c>
      <c r="E37" s="42">
        <v>188.83333333333334</v>
      </c>
      <c r="F37" s="9">
        <v>18</v>
      </c>
      <c r="G37" s="10" t="s">
        <v>4</v>
      </c>
      <c r="H37" s="1"/>
      <c r="I37" s="4">
        <v>35516</v>
      </c>
      <c r="J37" s="5">
        <v>191</v>
      </c>
      <c r="K37" s="5">
        <v>185.94800000000001</v>
      </c>
      <c r="L37" s="6">
        <v>18</v>
      </c>
      <c r="M37" s="7" t="s">
        <v>4</v>
      </c>
      <c r="N37" s="70" t="s">
        <v>0</v>
      </c>
    </row>
    <row r="38" spans="1:162" s="11" customFormat="1" x14ac:dyDescent="0.25">
      <c r="A38" s="49">
        <v>1639</v>
      </c>
      <c r="B38" s="58" t="s">
        <v>143</v>
      </c>
      <c r="C38" s="41">
        <v>1030</v>
      </c>
      <c r="D38" s="41">
        <v>8</v>
      </c>
      <c r="E38" s="42">
        <v>128.75</v>
      </c>
      <c r="F38" s="61" t="s">
        <v>1</v>
      </c>
      <c r="G38" s="60" t="s">
        <v>8</v>
      </c>
      <c r="H38" s="1"/>
      <c r="I38" s="4">
        <v>4776</v>
      </c>
      <c r="J38" s="5">
        <v>34</v>
      </c>
      <c r="K38" s="5">
        <v>140.471</v>
      </c>
      <c r="L38" s="15" t="s">
        <v>1</v>
      </c>
      <c r="M38" s="16" t="s">
        <v>8</v>
      </c>
      <c r="N38" s="70" t="s">
        <v>18</v>
      </c>
    </row>
    <row r="39" spans="1:162" s="11" customFormat="1" x14ac:dyDescent="0.25">
      <c r="A39" s="52">
        <v>1817</v>
      </c>
      <c r="B39" s="58" t="s">
        <v>64</v>
      </c>
      <c r="C39" s="41">
        <v>0</v>
      </c>
      <c r="D39" s="41">
        <v>0</v>
      </c>
      <c r="E39" s="42">
        <v>0</v>
      </c>
      <c r="F39" s="9" t="s">
        <v>1</v>
      </c>
      <c r="G39" s="10" t="s">
        <v>2</v>
      </c>
      <c r="H39" s="1"/>
      <c r="I39" s="4">
        <v>3132</v>
      </c>
      <c r="J39" s="5">
        <v>16</v>
      </c>
      <c r="K39" s="5">
        <v>195.75</v>
      </c>
      <c r="L39" s="6" t="s">
        <v>1</v>
      </c>
      <c r="M39" s="7" t="s">
        <v>2</v>
      </c>
      <c r="N39" s="70" t="s">
        <v>11</v>
      </c>
    </row>
    <row r="40" spans="1:162" s="11" customFormat="1" ht="13.5" customHeight="1" x14ac:dyDescent="0.25">
      <c r="A40" s="49">
        <v>2635</v>
      </c>
      <c r="B40" s="58" t="s">
        <v>65</v>
      </c>
      <c r="C40" s="41">
        <v>0</v>
      </c>
      <c r="D40" s="41">
        <v>0</v>
      </c>
      <c r="E40" s="42">
        <v>0</v>
      </c>
      <c r="F40" s="9">
        <v>25</v>
      </c>
      <c r="G40" s="10" t="s">
        <v>3</v>
      </c>
      <c r="H40" s="1"/>
      <c r="I40" s="4">
        <v>11026</v>
      </c>
      <c r="J40" s="5">
        <v>63</v>
      </c>
      <c r="K40" s="5">
        <v>175.01599999999999</v>
      </c>
      <c r="L40" s="6">
        <v>25</v>
      </c>
      <c r="M40" s="7" t="s">
        <v>3</v>
      </c>
      <c r="N40" s="71" t="s">
        <v>11</v>
      </c>
    </row>
    <row r="41" spans="1:162" s="11" customFormat="1" x14ac:dyDescent="0.25">
      <c r="A41" s="49">
        <v>271</v>
      </c>
      <c r="B41" s="58" t="s">
        <v>24</v>
      </c>
      <c r="C41" s="41">
        <v>1117</v>
      </c>
      <c r="D41" s="41">
        <v>6</v>
      </c>
      <c r="E41" s="42">
        <v>186.16666666666666</v>
      </c>
      <c r="F41" s="9" t="s">
        <v>1</v>
      </c>
      <c r="G41" s="10" t="s">
        <v>2</v>
      </c>
      <c r="H41" s="1"/>
      <c r="I41" s="4">
        <v>6654</v>
      </c>
      <c r="J41" s="5">
        <v>39</v>
      </c>
      <c r="K41" s="5">
        <v>170.61500000000001</v>
      </c>
      <c r="L41" s="6" t="s">
        <v>1</v>
      </c>
      <c r="M41" s="7" t="s">
        <v>2</v>
      </c>
      <c r="N41" s="70" t="s">
        <v>0</v>
      </c>
    </row>
    <row r="42" spans="1:162" s="14" customFormat="1" x14ac:dyDescent="0.25">
      <c r="A42" s="49">
        <v>272</v>
      </c>
      <c r="B42" s="58" t="s">
        <v>66</v>
      </c>
      <c r="C42" s="41">
        <v>3725</v>
      </c>
      <c r="D42" s="41">
        <v>24</v>
      </c>
      <c r="E42" s="42">
        <v>155.20833333333334</v>
      </c>
      <c r="F42" s="9">
        <v>39</v>
      </c>
      <c r="G42" s="10" t="s">
        <v>3</v>
      </c>
      <c r="H42" s="1"/>
      <c r="I42" s="4">
        <v>26434</v>
      </c>
      <c r="J42" s="5">
        <v>170</v>
      </c>
      <c r="K42" s="5">
        <v>155.494</v>
      </c>
      <c r="L42" s="6">
        <v>39</v>
      </c>
      <c r="M42" s="7" t="s">
        <v>3</v>
      </c>
      <c r="N42" s="70" t="s">
        <v>11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</row>
    <row r="43" spans="1:162" s="11" customFormat="1" x14ac:dyDescent="0.25">
      <c r="A43" s="50">
        <v>2634</v>
      </c>
      <c r="B43" s="58" t="s">
        <v>118</v>
      </c>
      <c r="C43" s="41">
        <v>0</v>
      </c>
      <c r="D43" s="41">
        <v>0</v>
      </c>
      <c r="E43" s="42">
        <v>0</v>
      </c>
      <c r="F43" s="61">
        <v>2</v>
      </c>
      <c r="G43" s="60" t="s">
        <v>10</v>
      </c>
      <c r="H43" s="1"/>
      <c r="I43" s="4">
        <v>14317</v>
      </c>
      <c r="J43" s="5">
        <v>69</v>
      </c>
      <c r="K43" s="5">
        <v>207.49299999999999</v>
      </c>
      <c r="L43" s="6">
        <v>2</v>
      </c>
      <c r="M43" s="7" t="s">
        <v>10</v>
      </c>
      <c r="N43" s="70" t="s">
        <v>16</v>
      </c>
    </row>
    <row r="44" spans="1:162" s="11" customFormat="1" x14ac:dyDescent="0.25">
      <c r="A44" s="50">
        <v>290</v>
      </c>
      <c r="B44" s="58" t="s">
        <v>119</v>
      </c>
      <c r="C44" s="43">
        <v>5083</v>
      </c>
      <c r="D44" s="43">
        <v>25</v>
      </c>
      <c r="E44" s="44">
        <v>203.32</v>
      </c>
      <c r="F44" s="12">
        <v>5</v>
      </c>
      <c r="G44" s="10" t="s">
        <v>5</v>
      </c>
      <c r="H44" s="1"/>
      <c r="I44" s="4">
        <v>26678</v>
      </c>
      <c r="J44" s="5">
        <v>138</v>
      </c>
      <c r="K44" s="5">
        <v>193.31899999999999</v>
      </c>
      <c r="L44" s="6">
        <v>12</v>
      </c>
      <c r="M44" s="7" t="s">
        <v>5</v>
      </c>
      <c r="N44" s="70" t="s">
        <v>16</v>
      </c>
    </row>
    <row r="45" spans="1:162" s="11" customFormat="1" x14ac:dyDescent="0.25">
      <c r="A45" s="49">
        <v>236</v>
      </c>
      <c r="B45" s="58" t="s">
        <v>51</v>
      </c>
      <c r="C45" s="41">
        <v>1848</v>
      </c>
      <c r="D45" s="41">
        <v>9</v>
      </c>
      <c r="E45" s="42">
        <v>205.33333333333334</v>
      </c>
      <c r="F45" s="9">
        <v>17</v>
      </c>
      <c r="G45" s="10" t="s">
        <v>4</v>
      </c>
      <c r="H45" s="1"/>
      <c r="I45" s="4">
        <v>18495</v>
      </c>
      <c r="J45" s="5">
        <v>99</v>
      </c>
      <c r="K45" s="5">
        <v>186.81800000000001</v>
      </c>
      <c r="L45" s="6">
        <v>17</v>
      </c>
      <c r="M45" s="7" t="s">
        <v>4</v>
      </c>
      <c r="N45" s="70" t="s">
        <v>9</v>
      </c>
    </row>
    <row r="46" spans="1:162" s="11" customFormat="1" x14ac:dyDescent="0.25">
      <c r="A46" s="49">
        <v>323</v>
      </c>
      <c r="B46" s="58" t="s">
        <v>25</v>
      </c>
      <c r="C46" s="41">
        <v>5781</v>
      </c>
      <c r="D46" s="41">
        <v>31</v>
      </c>
      <c r="E46" s="42">
        <v>186.48387096774192</v>
      </c>
      <c r="F46" s="9">
        <v>13</v>
      </c>
      <c r="G46" s="10" t="s">
        <v>5</v>
      </c>
      <c r="H46" s="1"/>
      <c r="I46" s="4">
        <v>59536</v>
      </c>
      <c r="J46" s="5">
        <v>310</v>
      </c>
      <c r="K46" s="5">
        <v>192.05199999999999</v>
      </c>
      <c r="L46" s="6">
        <v>13</v>
      </c>
      <c r="M46" s="7" t="s">
        <v>5</v>
      </c>
      <c r="N46" s="70" t="s">
        <v>0</v>
      </c>
    </row>
    <row r="47" spans="1:162" s="11" customFormat="1" x14ac:dyDescent="0.25">
      <c r="A47" s="49">
        <v>2265</v>
      </c>
      <c r="B47" s="58" t="s">
        <v>26</v>
      </c>
      <c r="C47" s="41">
        <v>1775</v>
      </c>
      <c r="D47" s="41">
        <v>11</v>
      </c>
      <c r="E47" s="42">
        <v>161.36363636363637</v>
      </c>
      <c r="F47" s="9">
        <v>27</v>
      </c>
      <c r="G47" s="10" t="s">
        <v>3</v>
      </c>
      <c r="H47" s="1"/>
      <c r="I47" s="4">
        <v>8561</v>
      </c>
      <c r="J47" s="5">
        <v>50</v>
      </c>
      <c r="K47" s="5">
        <v>171.22</v>
      </c>
      <c r="L47" s="6">
        <v>27</v>
      </c>
      <c r="M47" s="7" t="s">
        <v>3</v>
      </c>
      <c r="N47" s="70" t="s">
        <v>0</v>
      </c>
    </row>
    <row r="48" spans="1:162" s="11" customFormat="1" x14ac:dyDescent="0.25">
      <c r="A48" s="49">
        <v>1172</v>
      </c>
      <c r="B48" s="58" t="s">
        <v>52</v>
      </c>
      <c r="C48" s="41">
        <v>1840</v>
      </c>
      <c r="D48" s="41">
        <v>12</v>
      </c>
      <c r="E48" s="42">
        <v>153.33333333333334</v>
      </c>
      <c r="F48" s="61" t="s">
        <v>1</v>
      </c>
      <c r="G48" s="60" t="s">
        <v>8</v>
      </c>
      <c r="H48" s="1"/>
      <c r="I48" s="4">
        <v>6350</v>
      </c>
      <c r="J48" s="5">
        <v>39</v>
      </c>
      <c r="K48" s="5">
        <v>162.821</v>
      </c>
      <c r="L48" s="15" t="s">
        <v>1</v>
      </c>
      <c r="M48" s="16" t="s">
        <v>8</v>
      </c>
      <c r="N48" s="70" t="s">
        <v>9</v>
      </c>
    </row>
    <row r="49" spans="1:162" s="8" customFormat="1" x14ac:dyDescent="0.25">
      <c r="A49" s="50">
        <v>2632</v>
      </c>
      <c r="B49" s="58" t="s">
        <v>106</v>
      </c>
      <c r="C49" s="41">
        <v>1870</v>
      </c>
      <c r="D49" s="41">
        <v>12</v>
      </c>
      <c r="E49" s="42">
        <v>155.83333333333334</v>
      </c>
      <c r="F49" s="9">
        <v>37</v>
      </c>
      <c r="G49" s="10" t="s">
        <v>3</v>
      </c>
      <c r="H49" s="1"/>
      <c r="I49" s="4">
        <v>18568</v>
      </c>
      <c r="J49" s="5">
        <v>118</v>
      </c>
      <c r="K49" s="5">
        <v>157.35599999999999</v>
      </c>
      <c r="L49" s="6">
        <v>37</v>
      </c>
      <c r="M49" s="7" t="s">
        <v>3</v>
      </c>
      <c r="N49" s="70" t="s">
        <v>15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</row>
    <row r="50" spans="1:162" s="8" customFormat="1" x14ac:dyDescent="0.25">
      <c r="A50" s="50">
        <v>2488</v>
      </c>
      <c r="B50" s="58" t="s">
        <v>85</v>
      </c>
      <c r="C50" s="41">
        <v>0</v>
      </c>
      <c r="D50" s="41">
        <v>0</v>
      </c>
      <c r="E50" s="42">
        <v>0</v>
      </c>
      <c r="F50" s="9" t="s">
        <v>1</v>
      </c>
      <c r="G50" s="10" t="s">
        <v>2</v>
      </c>
      <c r="H50" s="1"/>
      <c r="I50" s="4">
        <v>670</v>
      </c>
      <c r="J50" s="5">
        <v>4</v>
      </c>
      <c r="K50" s="5">
        <v>167.5</v>
      </c>
      <c r="L50" s="6" t="s">
        <v>1</v>
      </c>
      <c r="M50" s="7" t="s">
        <v>2</v>
      </c>
      <c r="N50" s="70" t="s">
        <v>12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</row>
    <row r="51" spans="1:162" s="11" customFormat="1" x14ac:dyDescent="0.25">
      <c r="A51" s="50">
        <v>2453</v>
      </c>
      <c r="B51" s="58" t="s">
        <v>144</v>
      </c>
      <c r="C51" s="41">
        <v>1366</v>
      </c>
      <c r="D51" s="41">
        <v>8</v>
      </c>
      <c r="E51" s="42">
        <v>170.75</v>
      </c>
      <c r="F51" s="61">
        <v>34</v>
      </c>
      <c r="G51" s="60" t="s">
        <v>7</v>
      </c>
      <c r="H51" s="1"/>
      <c r="I51" s="4">
        <v>17812</v>
      </c>
      <c r="J51" s="5">
        <v>110</v>
      </c>
      <c r="K51" s="5">
        <v>161.92699999999999</v>
      </c>
      <c r="L51" s="15">
        <v>34</v>
      </c>
      <c r="M51" s="16" t="s">
        <v>7</v>
      </c>
      <c r="N51" s="70" t="s">
        <v>18</v>
      </c>
    </row>
    <row r="52" spans="1:162" s="11" customFormat="1" x14ac:dyDescent="0.25">
      <c r="A52" s="50">
        <v>1686</v>
      </c>
      <c r="B52" s="58" t="s">
        <v>120</v>
      </c>
      <c r="C52" s="41">
        <v>0</v>
      </c>
      <c r="D52" s="41">
        <v>0</v>
      </c>
      <c r="E52" s="42">
        <v>0</v>
      </c>
      <c r="F52" s="61" t="s">
        <v>1</v>
      </c>
      <c r="G52" s="60" t="s">
        <v>8</v>
      </c>
      <c r="H52" s="1"/>
      <c r="I52" s="4">
        <v>4949</v>
      </c>
      <c r="J52" s="5">
        <v>36</v>
      </c>
      <c r="K52" s="5">
        <v>137.47200000000001</v>
      </c>
      <c r="L52" s="15" t="s">
        <v>1</v>
      </c>
      <c r="M52" s="16" t="s">
        <v>8</v>
      </c>
      <c r="N52" s="70" t="s">
        <v>16</v>
      </c>
    </row>
    <row r="53" spans="1:162" s="11" customFormat="1" x14ac:dyDescent="0.25">
      <c r="A53" s="50">
        <v>350</v>
      </c>
      <c r="B53" s="58" t="s">
        <v>121</v>
      </c>
      <c r="C53" s="41">
        <v>1759</v>
      </c>
      <c r="D53" s="41">
        <v>9</v>
      </c>
      <c r="E53" s="42">
        <v>195.44444444444446</v>
      </c>
      <c r="F53" s="9">
        <v>20</v>
      </c>
      <c r="G53" s="10" t="s">
        <v>4</v>
      </c>
      <c r="H53" s="1"/>
      <c r="I53" s="4">
        <v>17465</v>
      </c>
      <c r="J53" s="5">
        <v>96</v>
      </c>
      <c r="K53" s="5">
        <v>181.92699999999999</v>
      </c>
      <c r="L53" s="6">
        <v>20</v>
      </c>
      <c r="M53" s="7" t="s">
        <v>4</v>
      </c>
      <c r="N53" s="70" t="s">
        <v>16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</row>
    <row r="54" spans="1:162" s="11" customFormat="1" x14ac:dyDescent="0.25">
      <c r="A54" s="50">
        <v>2695</v>
      </c>
      <c r="B54" s="58" t="s">
        <v>134</v>
      </c>
      <c r="C54" s="41">
        <v>0</v>
      </c>
      <c r="D54" s="41">
        <v>0</v>
      </c>
      <c r="E54" s="42">
        <v>0</v>
      </c>
      <c r="F54" s="61" t="s">
        <v>1</v>
      </c>
      <c r="G54" s="60" t="s">
        <v>8</v>
      </c>
      <c r="H54" s="1"/>
      <c r="I54" s="4">
        <v>5276</v>
      </c>
      <c r="J54" s="5">
        <v>33</v>
      </c>
      <c r="K54" s="5">
        <v>159.87899999999999</v>
      </c>
      <c r="L54" s="15" t="s">
        <v>1</v>
      </c>
      <c r="M54" s="16" t="s">
        <v>8</v>
      </c>
      <c r="N54" s="70" t="s">
        <v>17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</row>
    <row r="55" spans="1:162" s="11" customFormat="1" x14ac:dyDescent="0.25">
      <c r="A55" s="50">
        <v>356</v>
      </c>
      <c r="B55" s="58" t="s">
        <v>27</v>
      </c>
      <c r="C55" s="41">
        <v>534</v>
      </c>
      <c r="D55" s="41">
        <v>3</v>
      </c>
      <c r="E55" s="42">
        <v>178</v>
      </c>
      <c r="F55" s="9">
        <v>15</v>
      </c>
      <c r="G55" s="10" t="s">
        <v>4</v>
      </c>
      <c r="H55" s="1"/>
      <c r="I55" s="4">
        <v>7897</v>
      </c>
      <c r="J55" s="5">
        <v>42</v>
      </c>
      <c r="K55" s="5">
        <v>188.024</v>
      </c>
      <c r="L55" s="6">
        <v>15</v>
      </c>
      <c r="M55" s="7" t="s">
        <v>4</v>
      </c>
      <c r="N55" s="70" t="s">
        <v>0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</row>
    <row r="56" spans="1:162" s="11" customFormat="1" ht="13.5" customHeight="1" x14ac:dyDescent="0.25">
      <c r="A56" s="49">
        <v>1457</v>
      </c>
      <c r="B56" s="58" t="s">
        <v>39</v>
      </c>
      <c r="C56" s="41">
        <v>0</v>
      </c>
      <c r="D56" s="41">
        <v>0</v>
      </c>
      <c r="E56" s="42">
        <v>0</v>
      </c>
      <c r="F56" s="61" t="s">
        <v>1</v>
      </c>
      <c r="G56" s="60" t="s">
        <v>8</v>
      </c>
      <c r="H56" s="1"/>
      <c r="I56" s="4">
        <v>3296</v>
      </c>
      <c r="J56" s="5">
        <v>22</v>
      </c>
      <c r="K56" s="5">
        <v>149.81800000000001</v>
      </c>
      <c r="L56" s="15" t="s">
        <v>1</v>
      </c>
      <c r="M56" s="16" t="s">
        <v>8</v>
      </c>
      <c r="N56" s="71" t="s">
        <v>6</v>
      </c>
    </row>
    <row r="57" spans="1:162" s="8" customFormat="1" x14ac:dyDescent="0.25">
      <c r="A57" s="49">
        <v>2526</v>
      </c>
      <c r="B57" s="58" t="s">
        <v>40</v>
      </c>
      <c r="C57" s="41">
        <v>0</v>
      </c>
      <c r="D57" s="41">
        <v>0</v>
      </c>
      <c r="E57" s="42">
        <v>0</v>
      </c>
      <c r="F57" s="61">
        <v>48</v>
      </c>
      <c r="G57" s="60" t="s">
        <v>7</v>
      </c>
      <c r="H57" s="1"/>
      <c r="I57" s="4">
        <v>19242</v>
      </c>
      <c r="J57" s="5">
        <v>136</v>
      </c>
      <c r="K57" s="5">
        <v>141.48500000000001</v>
      </c>
      <c r="L57" s="15">
        <v>48</v>
      </c>
      <c r="M57" s="16" t="s">
        <v>7</v>
      </c>
      <c r="N57" s="70" t="s">
        <v>6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</row>
    <row r="58" spans="1:162" s="13" customFormat="1" ht="13.5" customHeight="1" x14ac:dyDescent="0.25">
      <c r="A58" s="49">
        <v>407</v>
      </c>
      <c r="B58" s="58" t="s">
        <v>99</v>
      </c>
      <c r="C58" s="41">
        <v>2048</v>
      </c>
      <c r="D58" s="41">
        <v>12</v>
      </c>
      <c r="E58" s="42">
        <v>170.66666666666666</v>
      </c>
      <c r="F58" s="9">
        <v>20</v>
      </c>
      <c r="G58" s="10" t="s">
        <v>4</v>
      </c>
      <c r="H58" s="1"/>
      <c r="I58" s="4">
        <v>22180</v>
      </c>
      <c r="J58" s="5">
        <v>122</v>
      </c>
      <c r="K58" s="5">
        <v>181.803</v>
      </c>
      <c r="L58" s="6">
        <v>20</v>
      </c>
      <c r="M58" s="7" t="s">
        <v>4</v>
      </c>
      <c r="N58" s="70" t="s">
        <v>14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</row>
    <row r="59" spans="1:162" s="11" customFormat="1" x14ac:dyDescent="0.25">
      <c r="A59" s="49">
        <v>408</v>
      </c>
      <c r="B59" s="58" t="s">
        <v>107</v>
      </c>
      <c r="C59" s="41">
        <v>3344</v>
      </c>
      <c r="D59" s="41">
        <v>19</v>
      </c>
      <c r="E59" s="42">
        <v>176</v>
      </c>
      <c r="F59" s="9">
        <v>27</v>
      </c>
      <c r="G59" s="10" t="s">
        <v>3</v>
      </c>
      <c r="H59" s="1"/>
      <c r="I59" s="4">
        <v>15512</v>
      </c>
      <c r="J59" s="5">
        <v>90</v>
      </c>
      <c r="K59" s="5">
        <v>172.35599999999999</v>
      </c>
      <c r="L59" s="6">
        <v>27</v>
      </c>
      <c r="M59" s="7" t="s">
        <v>3</v>
      </c>
      <c r="N59" s="70" t="s">
        <v>15</v>
      </c>
    </row>
    <row r="60" spans="1:162" s="11" customFormat="1" x14ac:dyDescent="0.25">
      <c r="A60" s="56">
        <v>409</v>
      </c>
      <c r="B60" s="58" t="s">
        <v>86</v>
      </c>
      <c r="C60" s="41">
        <v>0</v>
      </c>
      <c r="D60" s="41">
        <v>0</v>
      </c>
      <c r="E60" s="42">
        <v>0</v>
      </c>
      <c r="F60" s="9" t="s">
        <v>1</v>
      </c>
      <c r="G60" s="10" t="s">
        <v>2</v>
      </c>
      <c r="H60" s="1"/>
      <c r="I60" s="4">
        <v>4817</v>
      </c>
      <c r="J60" s="5">
        <v>36</v>
      </c>
      <c r="K60" s="5">
        <v>133.80600000000001</v>
      </c>
      <c r="L60" s="6" t="s">
        <v>1</v>
      </c>
      <c r="M60" s="7" t="s">
        <v>2</v>
      </c>
      <c r="N60" s="70" t="s">
        <v>12</v>
      </c>
    </row>
    <row r="61" spans="1:162" s="11" customFormat="1" x14ac:dyDescent="0.25">
      <c r="A61" s="49">
        <v>2148</v>
      </c>
      <c r="B61" s="58" t="s">
        <v>108</v>
      </c>
      <c r="C61" s="41">
        <v>0</v>
      </c>
      <c r="D61" s="41">
        <v>0</v>
      </c>
      <c r="E61" s="42">
        <v>0</v>
      </c>
      <c r="F61" s="9">
        <v>27</v>
      </c>
      <c r="G61" s="10" t="s">
        <v>3</v>
      </c>
      <c r="H61" s="1"/>
      <c r="I61" s="4">
        <v>8752</v>
      </c>
      <c r="J61" s="5">
        <v>51</v>
      </c>
      <c r="K61" s="5">
        <v>171.608</v>
      </c>
      <c r="L61" s="6">
        <v>27</v>
      </c>
      <c r="M61" s="7" t="s">
        <v>3</v>
      </c>
      <c r="N61" s="70" t="s">
        <v>15</v>
      </c>
    </row>
    <row r="62" spans="1:162" s="11" customFormat="1" x14ac:dyDescent="0.25">
      <c r="A62" s="49">
        <v>440</v>
      </c>
      <c r="B62" s="58" t="s">
        <v>53</v>
      </c>
      <c r="C62" s="41">
        <v>2603</v>
      </c>
      <c r="D62" s="41">
        <v>14</v>
      </c>
      <c r="E62" s="42">
        <v>185.92857142857142</v>
      </c>
      <c r="F62" s="61">
        <v>22</v>
      </c>
      <c r="G62" s="60" t="s">
        <v>10</v>
      </c>
      <c r="H62" s="1"/>
      <c r="I62" s="4">
        <v>33870</v>
      </c>
      <c r="J62" s="5">
        <v>189</v>
      </c>
      <c r="K62" s="5">
        <v>179.20599999999999</v>
      </c>
      <c r="L62" s="15">
        <v>22</v>
      </c>
      <c r="M62" s="16" t="s">
        <v>10</v>
      </c>
      <c r="N62" s="70" t="s">
        <v>9</v>
      </c>
    </row>
    <row r="63" spans="1:162" s="11" customFormat="1" x14ac:dyDescent="0.25">
      <c r="A63" s="49">
        <v>1492</v>
      </c>
      <c r="B63" s="58" t="s">
        <v>28</v>
      </c>
      <c r="C63" s="41">
        <v>705</v>
      </c>
      <c r="D63" s="41">
        <v>4</v>
      </c>
      <c r="E63" s="42">
        <v>176.25</v>
      </c>
      <c r="F63" s="9">
        <v>23</v>
      </c>
      <c r="G63" s="10" t="s">
        <v>3</v>
      </c>
      <c r="H63" s="1"/>
      <c r="I63" s="4">
        <v>17349</v>
      </c>
      <c r="J63" s="5">
        <v>98</v>
      </c>
      <c r="K63" s="5">
        <v>177.03100000000001</v>
      </c>
      <c r="L63" s="6">
        <v>23</v>
      </c>
      <c r="M63" s="7" t="s">
        <v>3</v>
      </c>
      <c r="N63" s="70" t="s">
        <v>0</v>
      </c>
    </row>
    <row r="64" spans="1:162" s="13" customFormat="1" x14ac:dyDescent="0.25">
      <c r="A64" s="49">
        <v>1459</v>
      </c>
      <c r="B64" s="58" t="s">
        <v>41</v>
      </c>
      <c r="C64" s="41">
        <v>0</v>
      </c>
      <c r="D64" s="41">
        <v>0</v>
      </c>
      <c r="E64" s="42">
        <v>0</v>
      </c>
      <c r="F64" s="9">
        <v>37</v>
      </c>
      <c r="G64" s="10" t="s">
        <v>3</v>
      </c>
      <c r="H64" s="1"/>
      <c r="I64" s="4">
        <v>8172</v>
      </c>
      <c r="J64" s="5">
        <v>52</v>
      </c>
      <c r="K64" s="5">
        <v>157.154</v>
      </c>
      <c r="L64" s="6">
        <v>37</v>
      </c>
      <c r="M64" s="7" t="s">
        <v>3</v>
      </c>
      <c r="N64" s="71" t="s">
        <v>6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</row>
    <row r="65" spans="1:162" s="11" customFormat="1" x14ac:dyDescent="0.25">
      <c r="A65" s="49">
        <v>1642</v>
      </c>
      <c r="B65" s="58" t="s">
        <v>54</v>
      </c>
      <c r="C65" s="41">
        <v>0</v>
      </c>
      <c r="D65" s="41">
        <v>0</v>
      </c>
      <c r="E65" s="42">
        <v>0</v>
      </c>
      <c r="F65" s="9" t="s">
        <v>1</v>
      </c>
      <c r="G65" s="10" t="s">
        <v>2</v>
      </c>
      <c r="H65" s="1"/>
      <c r="I65" s="4">
        <v>0</v>
      </c>
      <c r="J65" s="5">
        <v>0</v>
      </c>
      <c r="K65" s="5">
        <v>0</v>
      </c>
      <c r="L65" s="6" t="s">
        <v>1</v>
      </c>
      <c r="M65" s="7" t="s">
        <v>2</v>
      </c>
      <c r="N65" s="72" t="s">
        <v>9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</row>
    <row r="66" spans="1:162" s="11" customFormat="1" x14ac:dyDescent="0.25">
      <c r="A66" s="51">
        <v>2223</v>
      </c>
      <c r="B66" s="58" t="s">
        <v>67</v>
      </c>
      <c r="C66" s="43">
        <v>5755</v>
      </c>
      <c r="D66" s="43">
        <v>37</v>
      </c>
      <c r="E66" s="44">
        <v>155.54054054054055</v>
      </c>
      <c r="F66" s="12">
        <v>39</v>
      </c>
      <c r="G66" s="60" t="s">
        <v>7</v>
      </c>
      <c r="H66" s="1"/>
      <c r="I66" s="4">
        <v>15506</v>
      </c>
      <c r="J66" s="5">
        <v>101</v>
      </c>
      <c r="K66" s="5">
        <v>153.52500000000001</v>
      </c>
      <c r="L66" s="15">
        <v>40</v>
      </c>
      <c r="M66" s="16" t="s">
        <v>7</v>
      </c>
      <c r="N66" s="70" t="s">
        <v>11</v>
      </c>
    </row>
    <row r="67" spans="1:162" s="8" customFormat="1" x14ac:dyDescent="0.25">
      <c r="A67" s="49">
        <v>2398</v>
      </c>
      <c r="B67" s="58" t="s">
        <v>68</v>
      </c>
      <c r="C67" s="41">
        <v>671</v>
      </c>
      <c r="D67" s="41">
        <v>4</v>
      </c>
      <c r="E67" s="42">
        <v>167.75</v>
      </c>
      <c r="F67" s="9">
        <v>24</v>
      </c>
      <c r="G67" s="10" t="s">
        <v>3</v>
      </c>
      <c r="H67" s="1"/>
      <c r="I67" s="4">
        <v>16217</v>
      </c>
      <c r="J67" s="5">
        <v>92</v>
      </c>
      <c r="K67" s="5">
        <v>176.27199999999999</v>
      </c>
      <c r="L67" s="6">
        <v>24</v>
      </c>
      <c r="M67" s="7" t="s">
        <v>3</v>
      </c>
      <c r="N67" s="70" t="s">
        <v>11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</row>
    <row r="68" spans="1:162" s="11" customFormat="1" x14ac:dyDescent="0.25">
      <c r="A68" s="51">
        <v>2222</v>
      </c>
      <c r="B68" s="58" t="s">
        <v>69</v>
      </c>
      <c r="C68" s="43">
        <v>5849</v>
      </c>
      <c r="D68" s="43">
        <v>33</v>
      </c>
      <c r="E68" s="44">
        <v>177.24242424242425</v>
      </c>
      <c r="F68" s="12">
        <v>21</v>
      </c>
      <c r="G68" s="10" t="s">
        <v>4</v>
      </c>
      <c r="H68" s="1"/>
      <c r="I68" s="4">
        <v>28367</v>
      </c>
      <c r="J68" s="5">
        <v>157</v>
      </c>
      <c r="K68" s="5">
        <v>180.68199999999999</v>
      </c>
      <c r="L68" s="6">
        <v>21</v>
      </c>
      <c r="M68" s="7" t="s">
        <v>4</v>
      </c>
      <c r="N68" s="70" t="s">
        <v>11</v>
      </c>
    </row>
    <row r="69" spans="1:162" s="8" customFormat="1" x14ac:dyDescent="0.25">
      <c r="A69" s="63">
        <v>2774</v>
      </c>
      <c r="B69" s="58" t="s">
        <v>122</v>
      </c>
      <c r="C69" s="41">
        <v>0</v>
      </c>
      <c r="D69" s="41">
        <v>0</v>
      </c>
      <c r="E69" s="42">
        <v>0</v>
      </c>
      <c r="F69" s="61" t="s">
        <v>1</v>
      </c>
      <c r="G69" s="60" t="s">
        <v>8</v>
      </c>
      <c r="H69" s="1"/>
      <c r="I69" s="4">
        <v>0</v>
      </c>
      <c r="J69" s="5">
        <v>0</v>
      </c>
      <c r="K69" s="5">
        <v>0</v>
      </c>
      <c r="L69" s="15" t="s">
        <v>1</v>
      </c>
      <c r="M69" s="16" t="s">
        <v>8</v>
      </c>
      <c r="N69" s="70" t="s">
        <v>16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</row>
    <row r="70" spans="1:162" s="11" customFormat="1" x14ac:dyDescent="0.25">
      <c r="A70" s="50">
        <v>521</v>
      </c>
      <c r="B70" s="58" t="s">
        <v>70</v>
      </c>
      <c r="C70" s="41">
        <v>0</v>
      </c>
      <c r="D70" s="41">
        <v>0</v>
      </c>
      <c r="E70" s="42">
        <v>0</v>
      </c>
      <c r="F70" s="9">
        <v>36</v>
      </c>
      <c r="G70" s="10" t="s">
        <v>3</v>
      </c>
      <c r="H70" s="1"/>
      <c r="I70" s="4">
        <v>7997</v>
      </c>
      <c r="J70" s="5">
        <v>50</v>
      </c>
      <c r="K70" s="5">
        <v>159.94</v>
      </c>
      <c r="L70" s="6">
        <v>36</v>
      </c>
      <c r="M70" s="7" t="s">
        <v>3</v>
      </c>
      <c r="N70" s="70" t="s">
        <v>11</v>
      </c>
    </row>
    <row r="71" spans="1:162" s="11" customFormat="1" x14ac:dyDescent="0.25">
      <c r="A71" s="49">
        <v>1946</v>
      </c>
      <c r="B71" s="58" t="s">
        <v>29</v>
      </c>
      <c r="C71" s="43">
        <v>3718</v>
      </c>
      <c r="D71" s="43">
        <v>21</v>
      </c>
      <c r="E71" s="44">
        <v>177.04761904761904</v>
      </c>
      <c r="F71" s="12">
        <v>23</v>
      </c>
      <c r="G71" s="10" t="s">
        <v>3</v>
      </c>
      <c r="H71" s="1"/>
      <c r="I71" s="4">
        <v>23934</v>
      </c>
      <c r="J71" s="5">
        <v>139</v>
      </c>
      <c r="K71" s="5">
        <v>172.18700000000001</v>
      </c>
      <c r="L71" s="6">
        <v>27</v>
      </c>
      <c r="M71" s="7" t="s">
        <v>3</v>
      </c>
      <c r="N71" s="70" t="s">
        <v>0</v>
      </c>
    </row>
    <row r="72" spans="1:162" s="11" customFormat="1" x14ac:dyDescent="0.25">
      <c r="A72" s="52">
        <v>522</v>
      </c>
      <c r="B72" s="58" t="s">
        <v>30</v>
      </c>
      <c r="C72" s="41">
        <v>3148</v>
      </c>
      <c r="D72" s="41">
        <v>17</v>
      </c>
      <c r="E72" s="42">
        <v>185.1764705882353</v>
      </c>
      <c r="F72" s="9">
        <v>22</v>
      </c>
      <c r="G72" s="10" t="s">
        <v>4</v>
      </c>
      <c r="H72" s="1"/>
      <c r="I72" s="4">
        <v>11841</v>
      </c>
      <c r="J72" s="5">
        <v>66</v>
      </c>
      <c r="K72" s="5">
        <v>179.40899999999999</v>
      </c>
      <c r="L72" s="6">
        <v>22</v>
      </c>
      <c r="M72" s="7" t="s">
        <v>4</v>
      </c>
      <c r="N72" s="70" t="s">
        <v>0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</row>
    <row r="73" spans="1:162" s="11" customFormat="1" x14ac:dyDescent="0.25">
      <c r="A73" s="49">
        <v>1301</v>
      </c>
      <c r="B73" s="58" t="s">
        <v>145</v>
      </c>
      <c r="C73" s="41">
        <v>2861</v>
      </c>
      <c r="D73" s="41">
        <v>16</v>
      </c>
      <c r="E73" s="42">
        <v>178.8125</v>
      </c>
      <c r="F73" s="9">
        <v>29</v>
      </c>
      <c r="G73" s="10" t="s">
        <v>3</v>
      </c>
      <c r="H73" s="1"/>
      <c r="I73" s="4">
        <v>18149</v>
      </c>
      <c r="J73" s="5">
        <v>107</v>
      </c>
      <c r="K73" s="5">
        <v>169.61699999999999</v>
      </c>
      <c r="L73" s="6">
        <v>29</v>
      </c>
      <c r="M73" s="7" t="s">
        <v>3</v>
      </c>
      <c r="N73" s="70" t="s">
        <v>18</v>
      </c>
    </row>
    <row r="74" spans="1:162" s="11" customFormat="1" x14ac:dyDescent="0.25">
      <c r="A74" s="62">
        <v>540</v>
      </c>
      <c r="B74" s="58" t="s">
        <v>123</v>
      </c>
      <c r="C74" s="41">
        <v>980</v>
      </c>
      <c r="D74" s="41">
        <v>6</v>
      </c>
      <c r="E74" s="42">
        <v>163.33333333333334</v>
      </c>
      <c r="F74" s="61">
        <v>32</v>
      </c>
      <c r="G74" s="60" t="s">
        <v>7</v>
      </c>
      <c r="H74" s="1"/>
      <c r="I74" s="4">
        <v>18112</v>
      </c>
      <c r="J74" s="5">
        <v>110</v>
      </c>
      <c r="K74" s="5">
        <v>164.655</v>
      </c>
      <c r="L74" s="15">
        <v>32</v>
      </c>
      <c r="M74" s="16" t="s">
        <v>7</v>
      </c>
      <c r="N74" s="70" t="s">
        <v>16</v>
      </c>
    </row>
    <row r="75" spans="1:162" s="11" customFormat="1" x14ac:dyDescent="0.25">
      <c r="A75" s="49">
        <v>552</v>
      </c>
      <c r="B75" s="58" t="s">
        <v>90</v>
      </c>
      <c r="C75" s="41">
        <v>1400</v>
      </c>
      <c r="D75" s="41">
        <v>8</v>
      </c>
      <c r="E75" s="42">
        <v>175</v>
      </c>
      <c r="F75" s="9">
        <v>29</v>
      </c>
      <c r="G75" s="10" t="s">
        <v>3</v>
      </c>
      <c r="H75" s="1"/>
      <c r="I75" s="4">
        <v>13116</v>
      </c>
      <c r="J75" s="5">
        <v>78</v>
      </c>
      <c r="K75" s="5">
        <v>168.154</v>
      </c>
      <c r="L75" s="6">
        <v>29</v>
      </c>
      <c r="M75" s="7" t="s">
        <v>3</v>
      </c>
      <c r="N75" s="70" t="s">
        <v>13</v>
      </c>
    </row>
    <row r="76" spans="1:162" s="11" customFormat="1" x14ac:dyDescent="0.25">
      <c r="A76" s="49">
        <v>553</v>
      </c>
      <c r="B76" s="58" t="s">
        <v>91</v>
      </c>
      <c r="C76" s="41">
        <v>0</v>
      </c>
      <c r="D76" s="41">
        <v>0</v>
      </c>
      <c r="E76" s="42">
        <v>0</v>
      </c>
      <c r="F76" s="61" t="s">
        <v>1</v>
      </c>
      <c r="G76" s="60" t="s">
        <v>8</v>
      </c>
      <c r="H76" s="1"/>
      <c r="I76" s="4">
        <v>752</v>
      </c>
      <c r="J76" s="5">
        <v>6</v>
      </c>
      <c r="K76" s="5">
        <v>125.333</v>
      </c>
      <c r="L76" s="15" t="s">
        <v>1</v>
      </c>
      <c r="M76" s="16" t="s">
        <v>8</v>
      </c>
      <c r="N76" s="70" t="s">
        <v>13</v>
      </c>
    </row>
    <row r="77" spans="1:162" s="11" customFormat="1" x14ac:dyDescent="0.25">
      <c r="A77" s="49">
        <v>559</v>
      </c>
      <c r="B77" s="58" t="s">
        <v>92</v>
      </c>
      <c r="C77" s="41">
        <v>1270</v>
      </c>
      <c r="D77" s="41">
        <v>8</v>
      </c>
      <c r="E77" s="42">
        <v>158.75</v>
      </c>
      <c r="F77" s="9">
        <v>36</v>
      </c>
      <c r="G77" s="10" t="s">
        <v>3</v>
      </c>
      <c r="H77" s="1"/>
      <c r="I77" s="4">
        <v>11769</v>
      </c>
      <c r="J77" s="5">
        <v>74</v>
      </c>
      <c r="K77" s="5">
        <v>159.041</v>
      </c>
      <c r="L77" s="6">
        <v>36</v>
      </c>
      <c r="M77" s="7" t="s">
        <v>3</v>
      </c>
      <c r="N77" s="70" t="s">
        <v>13</v>
      </c>
    </row>
    <row r="78" spans="1:162" s="11" customFormat="1" x14ac:dyDescent="0.25">
      <c r="A78" s="52">
        <v>566</v>
      </c>
      <c r="B78" s="58" t="s">
        <v>100</v>
      </c>
      <c r="C78" s="41">
        <v>2438</v>
      </c>
      <c r="D78" s="41">
        <v>14</v>
      </c>
      <c r="E78" s="42">
        <v>174.14285714285714</v>
      </c>
      <c r="F78" s="9">
        <v>24</v>
      </c>
      <c r="G78" s="10" t="s">
        <v>3</v>
      </c>
      <c r="H78" s="1"/>
      <c r="I78" s="4">
        <v>16927</v>
      </c>
      <c r="J78" s="5">
        <v>96</v>
      </c>
      <c r="K78" s="5">
        <v>176.32300000000001</v>
      </c>
      <c r="L78" s="6">
        <v>24</v>
      </c>
      <c r="M78" s="7" t="s">
        <v>3</v>
      </c>
      <c r="N78" s="72" t="s">
        <v>14</v>
      </c>
    </row>
    <row r="79" spans="1:162" s="11" customFormat="1" x14ac:dyDescent="0.25">
      <c r="A79" s="52">
        <v>568</v>
      </c>
      <c r="B79" s="58" t="s">
        <v>109</v>
      </c>
      <c r="C79" s="41">
        <v>3592</v>
      </c>
      <c r="D79" s="41">
        <v>19</v>
      </c>
      <c r="E79" s="42">
        <v>189.05263157894737</v>
      </c>
      <c r="F79" s="9">
        <v>20</v>
      </c>
      <c r="G79" s="10" t="s">
        <v>4</v>
      </c>
      <c r="H79" s="1"/>
      <c r="I79" s="4">
        <v>27404</v>
      </c>
      <c r="J79" s="5">
        <v>151</v>
      </c>
      <c r="K79" s="5">
        <v>181.483</v>
      </c>
      <c r="L79" s="6">
        <v>20</v>
      </c>
      <c r="M79" s="7" t="s">
        <v>4</v>
      </c>
      <c r="N79" s="70" t="s">
        <v>15</v>
      </c>
    </row>
    <row r="80" spans="1:162" s="8" customFormat="1" x14ac:dyDescent="0.25">
      <c r="A80" s="49">
        <v>2294</v>
      </c>
      <c r="B80" s="58" t="s">
        <v>135</v>
      </c>
      <c r="C80" s="41">
        <v>0</v>
      </c>
      <c r="D80" s="41">
        <v>0</v>
      </c>
      <c r="E80" s="42">
        <v>0</v>
      </c>
      <c r="F80" s="9" t="s">
        <v>1</v>
      </c>
      <c r="G80" s="10" t="s">
        <v>2</v>
      </c>
      <c r="H80" s="1"/>
      <c r="I80" s="4">
        <v>4010</v>
      </c>
      <c r="J80" s="5">
        <v>23</v>
      </c>
      <c r="K80" s="5">
        <v>174.34800000000001</v>
      </c>
      <c r="L80" s="6" t="s">
        <v>1</v>
      </c>
      <c r="M80" s="7" t="s">
        <v>2</v>
      </c>
      <c r="N80" s="70" t="s">
        <v>17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</row>
    <row r="81" spans="1:162" s="8" customFormat="1" x14ac:dyDescent="0.25">
      <c r="A81" s="55">
        <v>582</v>
      </c>
      <c r="B81" s="58" t="s">
        <v>110</v>
      </c>
      <c r="C81" s="41">
        <v>2299</v>
      </c>
      <c r="D81" s="41">
        <v>15</v>
      </c>
      <c r="E81" s="42">
        <v>153.26666666666668</v>
      </c>
      <c r="F81" s="9">
        <v>35</v>
      </c>
      <c r="G81" s="10" t="s">
        <v>3</v>
      </c>
      <c r="H81" s="1"/>
      <c r="I81" s="4">
        <v>22282</v>
      </c>
      <c r="J81" s="5">
        <v>139</v>
      </c>
      <c r="K81" s="5">
        <v>160.30199999999999</v>
      </c>
      <c r="L81" s="6">
        <v>35</v>
      </c>
      <c r="M81" s="7" t="s">
        <v>3</v>
      </c>
      <c r="N81" s="73" t="s">
        <v>15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</row>
    <row r="82" spans="1:162" s="11" customFormat="1" x14ac:dyDescent="0.25">
      <c r="A82" s="49">
        <v>2349</v>
      </c>
      <c r="B82" s="58" t="s">
        <v>93</v>
      </c>
      <c r="C82" s="41">
        <v>0</v>
      </c>
      <c r="D82" s="41">
        <v>0</v>
      </c>
      <c r="E82" s="42">
        <v>0</v>
      </c>
      <c r="F82" s="9" t="s">
        <v>1</v>
      </c>
      <c r="G82" s="10" t="s">
        <v>2</v>
      </c>
      <c r="H82" s="1"/>
      <c r="I82" s="4">
        <v>4623</v>
      </c>
      <c r="J82" s="5">
        <v>30</v>
      </c>
      <c r="K82" s="5">
        <v>154.1</v>
      </c>
      <c r="L82" s="6" t="s">
        <v>1</v>
      </c>
      <c r="M82" s="7" t="s">
        <v>2</v>
      </c>
      <c r="N82" s="70" t="s">
        <v>13</v>
      </c>
    </row>
    <row r="83" spans="1:162" s="11" customFormat="1" x14ac:dyDescent="0.25">
      <c r="A83" s="50">
        <v>1825</v>
      </c>
      <c r="B83" s="58" t="s">
        <v>124</v>
      </c>
      <c r="C83" s="41">
        <v>1368</v>
      </c>
      <c r="D83" s="41">
        <v>7</v>
      </c>
      <c r="E83" s="42">
        <v>195.42857142857142</v>
      </c>
      <c r="F83" s="9">
        <v>22</v>
      </c>
      <c r="G83" s="10" t="s">
        <v>4</v>
      </c>
      <c r="H83" s="1"/>
      <c r="I83" s="4">
        <v>16957</v>
      </c>
      <c r="J83" s="5">
        <v>95</v>
      </c>
      <c r="K83" s="5">
        <v>178.495</v>
      </c>
      <c r="L83" s="6">
        <v>22</v>
      </c>
      <c r="M83" s="7" t="s">
        <v>4</v>
      </c>
      <c r="N83" s="70" t="s">
        <v>16</v>
      </c>
    </row>
    <row r="84" spans="1:162" s="11" customFormat="1" x14ac:dyDescent="0.25">
      <c r="A84" s="49">
        <v>327</v>
      </c>
      <c r="B84" s="58" t="s">
        <v>55</v>
      </c>
      <c r="C84" s="41">
        <v>0</v>
      </c>
      <c r="D84" s="41">
        <v>0</v>
      </c>
      <c r="E84" s="42">
        <v>0</v>
      </c>
      <c r="F84" s="61">
        <v>20</v>
      </c>
      <c r="G84" s="60" t="s">
        <v>10</v>
      </c>
      <c r="H84" s="1"/>
      <c r="I84" s="4">
        <v>8580</v>
      </c>
      <c r="J84" s="5">
        <v>47</v>
      </c>
      <c r="K84" s="5">
        <v>182.553</v>
      </c>
      <c r="L84" s="15">
        <v>20</v>
      </c>
      <c r="M84" s="16" t="s">
        <v>10</v>
      </c>
      <c r="N84" s="70" t="s">
        <v>9</v>
      </c>
    </row>
    <row r="85" spans="1:162" s="11" customFormat="1" x14ac:dyDescent="0.25">
      <c r="A85" s="49">
        <v>586</v>
      </c>
      <c r="B85" s="58" t="s">
        <v>111</v>
      </c>
      <c r="C85" s="41">
        <v>2979</v>
      </c>
      <c r="D85" s="41">
        <v>16</v>
      </c>
      <c r="E85" s="42">
        <v>186.1875</v>
      </c>
      <c r="F85" s="9">
        <v>30</v>
      </c>
      <c r="G85" s="10" t="s">
        <v>3</v>
      </c>
      <c r="H85" s="1"/>
      <c r="I85" s="4">
        <v>23652</v>
      </c>
      <c r="J85" s="5">
        <v>141</v>
      </c>
      <c r="K85" s="5">
        <v>167.745</v>
      </c>
      <c r="L85" s="6">
        <v>30</v>
      </c>
      <c r="M85" s="7" t="s">
        <v>3</v>
      </c>
      <c r="N85" s="70" t="s">
        <v>15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</row>
    <row r="86" spans="1:162" s="11" customFormat="1" x14ac:dyDescent="0.25">
      <c r="A86" s="50">
        <v>2500</v>
      </c>
      <c r="B86" s="58" t="s">
        <v>42</v>
      </c>
      <c r="C86" s="41">
        <v>1474</v>
      </c>
      <c r="D86" s="41">
        <v>9</v>
      </c>
      <c r="E86" s="42">
        <v>163.77777777777777</v>
      </c>
      <c r="F86" s="9">
        <v>35</v>
      </c>
      <c r="G86" s="10" t="s">
        <v>3</v>
      </c>
      <c r="H86" s="1"/>
      <c r="I86" s="4">
        <v>8685</v>
      </c>
      <c r="J86" s="5">
        <v>54</v>
      </c>
      <c r="K86" s="5">
        <v>160.833</v>
      </c>
      <c r="L86" s="6">
        <v>35</v>
      </c>
      <c r="M86" s="7" t="s">
        <v>3</v>
      </c>
      <c r="N86" s="70" t="s">
        <v>6</v>
      </c>
    </row>
    <row r="87" spans="1:162" s="11" customFormat="1" ht="14.25" customHeight="1" x14ac:dyDescent="0.25">
      <c r="A87" s="49">
        <v>2334</v>
      </c>
      <c r="B87" s="58" t="s">
        <v>71</v>
      </c>
      <c r="C87" s="41">
        <v>0</v>
      </c>
      <c r="D87" s="41">
        <v>0</v>
      </c>
      <c r="E87" s="42">
        <v>0</v>
      </c>
      <c r="F87" s="9" t="s">
        <v>1</v>
      </c>
      <c r="G87" s="10" t="s">
        <v>2</v>
      </c>
      <c r="H87" s="1"/>
      <c r="I87" s="4">
        <v>0</v>
      </c>
      <c r="J87" s="5">
        <v>0</v>
      </c>
      <c r="K87" s="5">
        <v>0</v>
      </c>
      <c r="L87" s="6" t="s">
        <v>1</v>
      </c>
      <c r="M87" s="7" t="s">
        <v>2</v>
      </c>
      <c r="N87" s="70" t="s">
        <v>11</v>
      </c>
    </row>
    <row r="88" spans="1:162" s="11" customFormat="1" x14ac:dyDescent="0.25">
      <c r="A88" s="49">
        <v>1763</v>
      </c>
      <c r="B88" s="58" t="s">
        <v>72</v>
      </c>
      <c r="C88" s="41">
        <v>1471</v>
      </c>
      <c r="D88" s="41">
        <v>8</v>
      </c>
      <c r="E88" s="42">
        <v>183.875</v>
      </c>
      <c r="F88" s="61" t="s">
        <v>1</v>
      </c>
      <c r="G88" s="60" t="s">
        <v>8</v>
      </c>
      <c r="H88" s="1"/>
      <c r="I88" s="4">
        <v>5203</v>
      </c>
      <c r="J88" s="5">
        <v>30</v>
      </c>
      <c r="K88" s="5">
        <v>173.43299999999999</v>
      </c>
      <c r="L88" s="15" t="s">
        <v>1</v>
      </c>
      <c r="M88" s="16" t="s">
        <v>8</v>
      </c>
      <c r="N88" s="70" t="s">
        <v>11</v>
      </c>
    </row>
    <row r="89" spans="1:162" s="11" customFormat="1" ht="14.25" customHeight="1" x14ac:dyDescent="0.25">
      <c r="A89" s="50">
        <v>1375</v>
      </c>
      <c r="B89" s="58" t="s">
        <v>125</v>
      </c>
      <c r="C89" s="41">
        <v>394</v>
      </c>
      <c r="D89" s="41">
        <v>3</v>
      </c>
      <c r="E89" s="42">
        <v>131.33333333333334</v>
      </c>
      <c r="F89" s="9">
        <v>30</v>
      </c>
      <c r="G89" s="10" t="s">
        <v>3</v>
      </c>
      <c r="H89" s="1"/>
      <c r="I89" s="4">
        <v>19288</v>
      </c>
      <c r="J89" s="5">
        <v>115</v>
      </c>
      <c r="K89" s="5">
        <v>167.72200000000001</v>
      </c>
      <c r="L89" s="6">
        <v>30</v>
      </c>
      <c r="M89" s="7" t="s">
        <v>3</v>
      </c>
      <c r="N89" s="70" t="s">
        <v>16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</row>
    <row r="90" spans="1:162" s="11" customFormat="1" x14ac:dyDescent="0.25">
      <c r="A90" s="49">
        <v>1685</v>
      </c>
      <c r="B90" s="58" t="s">
        <v>146</v>
      </c>
      <c r="C90" s="41">
        <v>1611</v>
      </c>
      <c r="D90" s="41">
        <v>8</v>
      </c>
      <c r="E90" s="42">
        <v>201.375</v>
      </c>
      <c r="F90" s="9">
        <v>18</v>
      </c>
      <c r="G90" s="10" t="s">
        <v>4</v>
      </c>
      <c r="H90" s="1"/>
      <c r="I90" s="4">
        <v>17628</v>
      </c>
      <c r="J90" s="5">
        <v>95</v>
      </c>
      <c r="K90" s="5">
        <v>185.55799999999999</v>
      </c>
      <c r="L90" s="6">
        <v>18</v>
      </c>
      <c r="M90" s="7" t="s">
        <v>4</v>
      </c>
      <c r="N90" s="70" t="s">
        <v>18</v>
      </c>
    </row>
    <row r="91" spans="1:162" s="11" customFormat="1" x14ac:dyDescent="0.25">
      <c r="A91" s="49">
        <v>1860</v>
      </c>
      <c r="B91" s="58" t="s">
        <v>147</v>
      </c>
      <c r="C91" s="41">
        <v>0</v>
      </c>
      <c r="D91" s="41">
        <v>0</v>
      </c>
      <c r="E91" s="42">
        <v>0</v>
      </c>
      <c r="F91" s="9" t="s">
        <v>1</v>
      </c>
      <c r="G91" s="10" t="s">
        <v>2</v>
      </c>
      <c r="H91" s="1"/>
      <c r="I91" s="4">
        <v>0</v>
      </c>
      <c r="J91" s="5">
        <v>0</v>
      </c>
      <c r="K91" s="5">
        <v>0</v>
      </c>
      <c r="L91" s="6" t="s">
        <v>1</v>
      </c>
      <c r="M91" s="7" t="s">
        <v>2</v>
      </c>
      <c r="N91" s="70" t="s">
        <v>18</v>
      </c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</row>
    <row r="92" spans="1:162" s="11" customFormat="1" x14ac:dyDescent="0.25">
      <c r="A92" s="50">
        <v>1168</v>
      </c>
      <c r="B92" s="58" t="s">
        <v>43</v>
      </c>
      <c r="C92" s="41">
        <v>837</v>
      </c>
      <c r="D92" s="41">
        <v>6</v>
      </c>
      <c r="E92" s="42">
        <v>139.5</v>
      </c>
      <c r="F92" s="9" t="s">
        <v>1</v>
      </c>
      <c r="G92" s="10" t="s">
        <v>2</v>
      </c>
      <c r="H92" s="1"/>
      <c r="I92" s="4">
        <v>0</v>
      </c>
      <c r="J92" s="5">
        <v>0</v>
      </c>
      <c r="K92" s="5">
        <v>0</v>
      </c>
      <c r="L92" s="6" t="s">
        <v>1</v>
      </c>
      <c r="M92" s="7" t="s">
        <v>2</v>
      </c>
      <c r="N92" s="70" t="s">
        <v>6</v>
      </c>
    </row>
    <row r="93" spans="1:162" s="11" customFormat="1" x14ac:dyDescent="0.25">
      <c r="A93" s="54">
        <v>1636</v>
      </c>
      <c r="B93" s="58" t="s">
        <v>56</v>
      </c>
      <c r="C93" s="41">
        <v>0</v>
      </c>
      <c r="D93" s="41">
        <v>0</v>
      </c>
      <c r="E93" s="42">
        <v>0</v>
      </c>
      <c r="F93" s="61">
        <v>40</v>
      </c>
      <c r="G93" s="60" t="s">
        <v>7</v>
      </c>
      <c r="H93" s="1"/>
      <c r="I93" s="4">
        <v>7822</v>
      </c>
      <c r="J93" s="5">
        <v>51</v>
      </c>
      <c r="K93" s="5">
        <v>153.37299999999999</v>
      </c>
      <c r="L93" s="15">
        <v>40</v>
      </c>
      <c r="M93" s="16" t="s">
        <v>7</v>
      </c>
      <c r="N93" s="74" t="s">
        <v>9</v>
      </c>
    </row>
    <row r="94" spans="1:162" s="11" customFormat="1" x14ac:dyDescent="0.25">
      <c r="A94" s="49">
        <v>633</v>
      </c>
      <c r="B94" s="58" t="s">
        <v>57</v>
      </c>
      <c r="C94" s="41">
        <v>0</v>
      </c>
      <c r="D94" s="41">
        <v>0</v>
      </c>
      <c r="E94" s="42">
        <v>0</v>
      </c>
      <c r="F94" s="61" t="s">
        <v>1</v>
      </c>
      <c r="G94" s="60" t="s">
        <v>8</v>
      </c>
      <c r="H94" s="1"/>
      <c r="I94" s="4">
        <v>5607</v>
      </c>
      <c r="J94" s="5">
        <v>32</v>
      </c>
      <c r="K94" s="5">
        <v>175.21899999999999</v>
      </c>
      <c r="L94" s="15" t="s">
        <v>1</v>
      </c>
      <c r="M94" s="16" t="s">
        <v>8</v>
      </c>
      <c r="N94" s="70" t="s">
        <v>9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8"/>
    </row>
    <row r="95" spans="1:162" s="11" customFormat="1" x14ac:dyDescent="0.25">
      <c r="A95" s="50">
        <v>649</v>
      </c>
      <c r="B95" s="58" t="s">
        <v>126</v>
      </c>
      <c r="C95" s="41">
        <v>1251</v>
      </c>
      <c r="D95" s="41">
        <v>6</v>
      </c>
      <c r="E95" s="42">
        <v>208.5</v>
      </c>
      <c r="F95" s="9">
        <v>17</v>
      </c>
      <c r="G95" s="10" t="s">
        <v>4</v>
      </c>
      <c r="H95" s="1"/>
      <c r="I95" s="4">
        <v>11734</v>
      </c>
      <c r="J95" s="5">
        <v>63</v>
      </c>
      <c r="K95" s="5">
        <v>186.25399999999999</v>
      </c>
      <c r="L95" s="6">
        <v>17</v>
      </c>
      <c r="M95" s="7" t="s">
        <v>4</v>
      </c>
      <c r="N95" s="70" t="s">
        <v>16</v>
      </c>
    </row>
    <row r="96" spans="1:162" s="11" customFormat="1" ht="14.25" customHeight="1" x14ac:dyDescent="0.25">
      <c r="A96" s="50">
        <v>2631</v>
      </c>
      <c r="B96" s="58" t="s">
        <v>127</v>
      </c>
      <c r="C96" s="41">
        <v>463</v>
      </c>
      <c r="D96" s="41">
        <v>4</v>
      </c>
      <c r="E96" s="42">
        <v>115.75</v>
      </c>
      <c r="F96" s="61" t="s">
        <v>1</v>
      </c>
      <c r="G96" s="60" t="s">
        <v>8</v>
      </c>
      <c r="H96" s="1"/>
      <c r="I96" s="4">
        <v>1655</v>
      </c>
      <c r="J96" s="5">
        <v>12</v>
      </c>
      <c r="K96" s="5">
        <v>137.917</v>
      </c>
      <c r="L96" s="15" t="s">
        <v>1</v>
      </c>
      <c r="M96" s="16" t="s">
        <v>8</v>
      </c>
      <c r="N96" s="70" t="s">
        <v>16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</row>
    <row r="97" spans="1:162" s="11" customFormat="1" x14ac:dyDescent="0.25">
      <c r="A97" s="50">
        <v>1377</v>
      </c>
      <c r="B97" s="58" t="s">
        <v>128</v>
      </c>
      <c r="C97" s="41">
        <v>1267</v>
      </c>
      <c r="D97" s="41">
        <v>7</v>
      </c>
      <c r="E97" s="42">
        <v>181</v>
      </c>
      <c r="F97" s="9">
        <v>16</v>
      </c>
      <c r="G97" s="10" t="s">
        <v>4</v>
      </c>
      <c r="H97" s="1"/>
      <c r="I97" s="4">
        <v>22541</v>
      </c>
      <c r="J97" s="5">
        <v>120</v>
      </c>
      <c r="K97" s="5">
        <v>187.84200000000001</v>
      </c>
      <c r="L97" s="6">
        <v>16</v>
      </c>
      <c r="M97" s="7" t="s">
        <v>4</v>
      </c>
      <c r="N97" s="70" t="s">
        <v>16</v>
      </c>
    </row>
    <row r="98" spans="1:162" s="11" customFormat="1" x14ac:dyDescent="0.25">
      <c r="A98" s="64">
        <v>1027</v>
      </c>
      <c r="B98" s="58" t="s">
        <v>101</v>
      </c>
      <c r="C98" s="43">
        <v>4318</v>
      </c>
      <c r="D98" s="43">
        <v>23</v>
      </c>
      <c r="E98" s="44">
        <v>187.7391304347826</v>
      </c>
      <c r="F98" s="12">
        <v>16</v>
      </c>
      <c r="G98" s="10" t="s">
        <v>3</v>
      </c>
      <c r="H98" s="1"/>
      <c r="I98" s="4">
        <v>21585</v>
      </c>
      <c r="J98" s="5">
        <v>123</v>
      </c>
      <c r="K98" s="5">
        <v>175.488</v>
      </c>
      <c r="L98" s="6">
        <v>25</v>
      </c>
      <c r="M98" s="7" t="s">
        <v>3</v>
      </c>
      <c r="N98" s="70" t="s">
        <v>14</v>
      </c>
    </row>
    <row r="99" spans="1:162" s="11" customFormat="1" x14ac:dyDescent="0.25">
      <c r="A99" s="64">
        <v>656</v>
      </c>
      <c r="B99" s="58" t="s">
        <v>112</v>
      </c>
      <c r="C99" s="41">
        <v>2446</v>
      </c>
      <c r="D99" s="41">
        <v>13</v>
      </c>
      <c r="E99" s="42">
        <v>188.15384615384616</v>
      </c>
      <c r="F99" s="9">
        <v>19</v>
      </c>
      <c r="G99" s="10" t="s">
        <v>4</v>
      </c>
      <c r="H99" s="1"/>
      <c r="I99" s="4">
        <v>35879</v>
      </c>
      <c r="J99" s="5">
        <v>195</v>
      </c>
      <c r="K99" s="5">
        <v>183.995</v>
      </c>
      <c r="L99" s="6">
        <v>19</v>
      </c>
      <c r="M99" s="7" t="s">
        <v>4</v>
      </c>
      <c r="N99" s="70" t="s">
        <v>15</v>
      </c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</row>
    <row r="100" spans="1:162" s="11" customFormat="1" x14ac:dyDescent="0.25">
      <c r="A100" s="49">
        <v>663</v>
      </c>
      <c r="B100" s="58" t="s">
        <v>136</v>
      </c>
      <c r="C100" s="41">
        <v>0</v>
      </c>
      <c r="D100" s="41">
        <v>0</v>
      </c>
      <c r="E100" s="42">
        <v>0</v>
      </c>
      <c r="F100" s="9">
        <v>29</v>
      </c>
      <c r="G100" s="10" t="s">
        <v>3</v>
      </c>
      <c r="H100" s="1"/>
      <c r="I100" s="4">
        <v>7777</v>
      </c>
      <c r="J100" s="5">
        <v>46</v>
      </c>
      <c r="K100" s="5">
        <v>169.065</v>
      </c>
      <c r="L100" s="6">
        <v>29</v>
      </c>
      <c r="M100" s="7" t="s">
        <v>3</v>
      </c>
      <c r="N100" s="70" t="s">
        <v>17</v>
      </c>
    </row>
    <row r="101" spans="1:162" s="11" customFormat="1" x14ac:dyDescent="0.25">
      <c r="A101" s="49">
        <v>1270</v>
      </c>
      <c r="B101" s="58" t="s">
        <v>113</v>
      </c>
      <c r="C101" s="41">
        <v>0</v>
      </c>
      <c r="D101" s="41">
        <v>0</v>
      </c>
      <c r="E101" s="42">
        <v>0</v>
      </c>
      <c r="F101" s="9" t="s">
        <v>1</v>
      </c>
      <c r="G101" s="10" t="s">
        <v>2</v>
      </c>
      <c r="H101" s="1"/>
      <c r="I101" s="4">
        <v>0</v>
      </c>
      <c r="J101" s="5">
        <v>0</v>
      </c>
      <c r="K101" s="5">
        <v>0</v>
      </c>
      <c r="L101" s="6" t="s">
        <v>1</v>
      </c>
      <c r="M101" s="7" t="s">
        <v>2</v>
      </c>
      <c r="N101" s="70" t="s">
        <v>15</v>
      </c>
    </row>
    <row r="102" spans="1:162" s="11" customFormat="1" x14ac:dyDescent="0.25">
      <c r="A102" s="49">
        <v>672</v>
      </c>
      <c r="B102" s="58" t="s">
        <v>148</v>
      </c>
      <c r="C102" s="41">
        <v>642</v>
      </c>
      <c r="D102" s="41">
        <v>4</v>
      </c>
      <c r="E102" s="42">
        <v>160.5</v>
      </c>
      <c r="F102" s="9" t="s">
        <v>1</v>
      </c>
      <c r="G102" s="10" t="s">
        <v>2</v>
      </c>
      <c r="H102" s="1"/>
      <c r="I102" s="4">
        <v>4222</v>
      </c>
      <c r="J102" s="5">
        <v>22</v>
      </c>
      <c r="K102" s="5">
        <v>191.90899999999999</v>
      </c>
      <c r="L102" s="6" t="s">
        <v>1</v>
      </c>
      <c r="M102" s="7" t="s">
        <v>2</v>
      </c>
      <c r="N102" s="70" t="s">
        <v>18</v>
      </c>
    </row>
    <row r="103" spans="1:162" s="11" customFormat="1" x14ac:dyDescent="0.25">
      <c r="A103" s="50">
        <v>2454</v>
      </c>
      <c r="B103" s="58" t="s">
        <v>137</v>
      </c>
      <c r="C103" s="41">
        <v>0</v>
      </c>
      <c r="D103" s="41">
        <v>0</v>
      </c>
      <c r="E103" s="42">
        <v>0</v>
      </c>
      <c r="F103" s="61" t="s">
        <v>1</v>
      </c>
      <c r="G103" s="60" t="s">
        <v>8</v>
      </c>
      <c r="H103" s="1"/>
      <c r="I103" s="4">
        <v>2676</v>
      </c>
      <c r="J103" s="5">
        <v>20</v>
      </c>
      <c r="K103" s="5">
        <v>133.80000000000001</v>
      </c>
      <c r="L103" s="15" t="s">
        <v>1</v>
      </c>
      <c r="M103" s="16" t="s">
        <v>8</v>
      </c>
      <c r="N103" s="71" t="s">
        <v>17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</row>
    <row r="104" spans="1:162" s="13" customFormat="1" x14ac:dyDescent="0.25">
      <c r="A104" s="64">
        <v>1378</v>
      </c>
      <c r="B104" s="58" t="s">
        <v>114</v>
      </c>
      <c r="C104" s="41">
        <v>791</v>
      </c>
      <c r="D104" s="41">
        <v>5</v>
      </c>
      <c r="E104" s="42">
        <v>158.19999999999999</v>
      </c>
      <c r="F104" s="9">
        <v>27</v>
      </c>
      <c r="G104" s="10" t="s">
        <v>3</v>
      </c>
      <c r="H104" s="1"/>
      <c r="I104" s="4">
        <v>16484</v>
      </c>
      <c r="J104" s="5">
        <v>96</v>
      </c>
      <c r="K104" s="5">
        <v>171.708</v>
      </c>
      <c r="L104" s="6">
        <v>27</v>
      </c>
      <c r="M104" s="7" t="s">
        <v>3</v>
      </c>
      <c r="N104" s="70" t="s">
        <v>15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</row>
    <row r="105" spans="1:162" s="13" customFormat="1" x14ac:dyDescent="0.25">
      <c r="A105" s="50">
        <v>541</v>
      </c>
      <c r="B105" s="58" t="s">
        <v>129</v>
      </c>
      <c r="C105" s="41">
        <v>0</v>
      </c>
      <c r="D105" s="41">
        <v>0</v>
      </c>
      <c r="E105" s="42">
        <v>0</v>
      </c>
      <c r="F105" s="61">
        <v>21</v>
      </c>
      <c r="G105" s="60" t="s">
        <v>10</v>
      </c>
      <c r="H105" s="1"/>
      <c r="I105" s="4">
        <v>21533</v>
      </c>
      <c r="J105" s="5">
        <v>119</v>
      </c>
      <c r="K105" s="5">
        <v>180.95</v>
      </c>
      <c r="L105" s="15">
        <v>21</v>
      </c>
      <c r="M105" s="16" t="s">
        <v>10</v>
      </c>
      <c r="N105" s="70" t="s">
        <v>16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</row>
    <row r="106" spans="1:162" s="11" customFormat="1" x14ac:dyDescent="0.25">
      <c r="A106" s="49">
        <v>721</v>
      </c>
      <c r="B106" s="58" t="s">
        <v>102</v>
      </c>
      <c r="C106" s="41">
        <v>1359</v>
      </c>
      <c r="D106" s="41">
        <v>8</v>
      </c>
      <c r="E106" s="42">
        <v>169.875</v>
      </c>
      <c r="F106" s="9" t="s">
        <v>1</v>
      </c>
      <c r="G106" s="10" t="s">
        <v>2</v>
      </c>
      <c r="H106" s="1"/>
      <c r="I106" s="4">
        <v>2235</v>
      </c>
      <c r="J106" s="5">
        <v>13</v>
      </c>
      <c r="K106" s="5">
        <v>171.923</v>
      </c>
      <c r="L106" s="6" t="s">
        <v>1</v>
      </c>
      <c r="M106" s="7" t="s">
        <v>2</v>
      </c>
      <c r="N106" s="70" t="s">
        <v>14</v>
      </c>
    </row>
    <row r="107" spans="1:162" s="11" customFormat="1" x14ac:dyDescent="0.25">
      <c r="A107" s="50">
        <v>2455</v>
      </c>
      <c r="B107" s="58" t="s">
        <v>149</v>
      </c>
      <c r="C107" s="41">
        <v>3320</v>
      </c>
      <c r="D107" s="41">
        <v>18</v>
      </c>
      <c r="E107" s="42">
        <v>184.44444444444446</v>
      </c>
      <c r="F107" s="9">
        <v>22</v>
      </c>
      <c r="G107" s="10" t="s">
        <v>4</v>
      </c>
      <c r="H107" s="1"/>
      <c r="I107" s="4">
        <v>16802</v>
      </c>
      <c r="J107" s="5">
        <v>94</v>
      </c>
      <c r="K107" s="5">
        <v>178.745</v>
      </c>
      <c r="L107" s="6">
        <v>22</v>
      </c>
      <c r="M107" s="7" t="s">
        <v>4</v>
      </c>
      <c r="N107" s="70" t="s">
        <v>18</v>
      </c>
    </row>
    <row r="108" spans="1:162" s="11" customFormat="1" x14ac:dyDescent="0.25">
      <c r="A108" s="50">
        <v>2456</v>
      </c>
      <c r="B108" s="58" t="s">
        <v>138</v>
      </c>
      <c r="C108" s="43">
        <v>3966</v>
      </c>
      <c r="D108" s="43">
        <v>22</v>
      </c>
      <c r="E108" s="44">
        <v>180.27272727272728</v>
      </c>
      <c r="F108" s="12">
        <v>21</v>
      </c>
      <c r="G108" s="10" t="s">
        <v>3</v>
      </c>
      <c r="H108" s="1"/>
      <c r="I108" s="4">
        <v>23183</v>
      </c>
      <c r="J108" s="5">
        <v>131</v>
      </c>
      <c r="K108" s="5">
        <v>176.96899999999999</v>
      </c>
      <c r="L108" s="6">
        <v>24</v>
      </c>
      <c r="M108" s="7" t="s">
        <v>3</v>
      </c>
      <c r="N108" s="70" t="s">
        <v>17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</row>
    <row r="109" spans="1:162" s="11" customFormat="1" x14ac:dyDescent="0.25">
      <c r="A109" s="49">
        <v>1464</v>
      </c>
      <c r="B109" s="58" t="s">
        <v>150</v>
      </c>
      <c r="C109" s="41">
        <v>0</v>
      </c>
      <c r="D109" s="41">
        <v>0</v>
      </c>
      <c r="E109" s="42">
        <v>0</v>
      </c>
      <c r="F109" s="61">
        <v>47</v>
      </c>
      <c r="G109" s="60" t="s">
        <v>7</v>
      </c>
      <c r="H109" s="1"/>
      <c r="I109" s="4">
        <v>6909</v>
      </c>
      <c r="J109" s="5">
        <v>48</v>
      </c>
      <c r="K109" s="5">
        <v>143.93700000000001</v>
      </c>
      <c r="L109" s="15">
        <v>47</v>
      </c>
      <c r="M109" s="16" t="s">
        <v>7</v>
      </c>
      <c r="N109" s="70" t="s">
        <v>18</v>
      </c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</row>
    <row r="110" spans="1:162" s="11" customFormat="1" x14ac:dyDescent="0.25">
      <c r="A110" s="49">
        <v>742</v>
      </c>
      <c r="B110" s="58" t="s">
        <v>44</v>
      </c>
      <c r="C110" s="41">
        <v>707</v>
      </c>
      <c r="D110" s="41">
        <v>4</v>
      </c>
      <c r="E110" s="42">
        <v>176.75</v>
      </c>
      <c r="F110" s="9">
        <v>36</v>
      </c>
      <c r="G110" s="10" t="s">
        <v>3</v>
      </c>
      <c r="H110" s="1"/>
      <c r="I110" s="4">
        <v>9833</v>
      </c>
      <c r="J110" s="5">
        <v>62</v>
      </c>
      <c r="K110" s="5">
        <v>158.59700000000001</v>
      </c>
      <c r="L110" s="6">
        <v>36</v>
      </c>
      <c r="M110" s="7" t="s">
        <v>3</v>
      </c>
      <c r="N110" s="70" t="s">
        <v>6</v>
      </c>
    </row>
    <row r="111" spans="1:162" s="11" customFormat="1" x14ac:dyDescent="0.25">
      <c r="A111" s="49">
        <v>1966</v>
      </c>
      <c r="B111" s="58" t="s">
        <v>73</v>
      </c>
      <c r="C111" s="41">
        <v>0</v>
      </c>
      <c r="D111" s="41">
        <v>0</v>
      </c>
      <c r="E111" s="42">
        <v>0</v>
      </c>
      <c r="F111" s="9" t="s">
        <v>1</v>
      </c>
      <c r="G111" s="10" t="s">
        <v>2</v>
      </c>
      <c r="H111" s="1"/>
      <c r="I111" s="4">
        <v>0</v>
      </c>
      <c r="J111" s="5">
        <v>0</v>
      </c>
      <c r="K111" s="5">
        <v>0</v>
      </c>
      <c r="L111" s="6" t="s">
        <v>1</v>
      </c>
      <c r="M111" s="7" t="s">
        <v>2</v>
      </c>
      <c r="N111" s="70" t="s">
        <v>11</v>
      </c>
    </row>
    <row r="112" spans="1:162" s="8" customFormat="1" ht="14.25" customHeight="1" x14ac:dyDescent="0.25">
      <c r="A112" s="49">
        <v>2744</v>
      </c>
      <c r="B112" s="58" t="s">
        <v>74</v>
      </c>
      <c r="C112" s="41">
        <v>0</v>
      </c>
      <c r="D112" s="41">
        <v>0</v>
      </c>
      <c r="E112" s="42">
        <v>0</v>
      </c>
      <c r="F112" s="61" t="s">
        <v>1</v>
      </c>
      <c r="G112" s="60" t="s">
        <v>8</v>
      </c>
      <c r="H112" s="1"/>
      <c r="I112" s="4">
        <v>0</v>
      </c>
      <c r="J112" s="5">
        <v>0</v>
      </c>
      <c r="K112" s="5">
        <v>0</v>
      </c>
      <c r="L112" s="15" t="s">
        <v>1</v>
      </c>
      <c r="M112" s="16" t="s">
        <v>8</v>
      </c>
      <c r="N112" s="70" t="s">
        <v>11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</row>
    <row r="113" spans="1:162" s="11" customFormat="1" x14ac:dyDescent="0.25">
      <c r="A113" s="49">
        <v>1272</v>
      </c>
      <c r="B113" s="58" t="s">
        <v>75</v>
      </c>
      <c r="C113" s="41">
        <v>0</v>
      </c>
      <c r="D113" s="41">
        <v>0</v>
      </c>
      <c r="E113" s="42">
        <v>0</v>
      </c>
      <c r="F113" s="9" t="s">
        <v>1</v>
      </c>
      <c r="G113" s="10" t="s">
        <v>8</v>
      </c>
      <c r="H113" s="1"/>
      <c r="I113" s="4">
        <v>1328</v>
      </c>
      <c r="J113" s="5">
        <v>9</v>
      </c>
      <c r="K113" s="5">
        <v>147.55600000000001</v>
      </c>
      <c r="L113" s="15" t="s">
        <v>1</v>
      </c>
      <c r="M113" s="16" t="s">
        <v>8</v>
      </c>
      <c r="N113" s="70" t="s">
        <v>11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</row>
    <row r="114" spans="1:162" s="11" customFormat="1" x14ac:dyDescent="0.25">
      <c r="A114" s="49">
        <v>2295</v>
      </c>
      <c r="B114" s="58" t="s">
        <v>76</v>
      </c>
      <c r="C114" s="41">
        <v>3766</v>
      </c>
      <c r="D114" s="41">
        <v>24</v>
      </c>
      <c r="E114" s="42">
        <v>156.91666666666666</v>
      </c>
      <c r="F114" s="9">
        <v>37</v>
      </c>
      <c r="G114" s="10" t="s">
        <v>3</v>
      </c>
      <c r="H114" s="1"/>
      <c r="I114" s="4">
        <v>16703</v>
      </c>
      <c r="J114" s="5">
        <v>106</v>
      </c>
      <c r="K114" s="5">
        <v>157.57499999999999</v>
      </c>
      <c r="L114" s="6">
        <v>37</v>
      </c>
      <c r="M114" s="7" t="s">
        <v>3</v>
      </c>
      <c r="N114" s="70" t="s">
        <v>11</v>
      </c>
    </row>
    <row r="115" spans="1:162" s="11" customFormat="1" x14ac:dyDescent="0.25">
      <c r="A115" s="57">
        <v>790</v>
      </c>
      <c r="B115" s="58" t="s">
        <v>31</v>
      </c>
      <c r="C115" s="41">
        <v>2351</v>
      </c>
      <c r="D115" s="41">
        <v>13</v>
      </c>
      <c r="E115" s="42">
        <v>180.84615384615384</v>
      </c>
      <c r="F115" s="9">
        <v>18</v>
      </c>
      <c r="G115" s="10" t="s">
        <v>4</v>
      </c>
      <c r="H115" s="1"/>
      <c r="I115" s="4">
        <v>24018</v>
      </c>
      <c r="J115" s="5">
        <v>130</v>
      </c>
      <c r="K115" s="5">
        <v>184.75399999999999</v>
      </c>
      <c r="L115" s="6">
        <v>18</v>
      </c>
      <c r="M115" s="7" t="s">
        <v>4</v>
      </c>
      <c r="N115" s="72" t="s">
        <v>0</v>
      </c>
    </row>
    <row r="116" spans="1:162" s="11" customFormat="1" x14ac:dyDescent="0.25">
      <c r="A116" s="49">
        <v>1381</v>
      </c>
      <c r="B116" s="58" t="s">
        <v>32</v>
      </c>
      <c r="C116" s="41">
        <v>4084</v>
      </c>
      <c r="D116" s="41">
        <v>22</v>
      </c>
      <c r="E116" s="42">
        <v>185.63636363636363</v>
      </c>
      <c r="F116" s="9">
        <v>17</v>
      </c>
      <c r="G116" s="10" t="s">
        <v>4</v>
      </c>
      <c r="H116" s="1"/>
      <c r="I116" s="4">
        <v>25768</v>
      </c>
      <c r="J116" s="5">
        <v>138</v>
      </c>
      <c r="K116" s="5">
        <v>186.72499999999999</v>
      </c>
      <c r="L116" s="6">
        <v>17</v>
      </c>
      <c r="M116" s="7" t="s">
        <v>4</v>
      </c>
      <c r="N116" s="70" t="s">
        <v>0</v>
      </c>
    </row>
    <row r="117" spans="1:162" s="17" customFormat="1" x14ac:dyDescent="0.25">
      <c r="A117" s="50">
        <v>2501</v>
      </c>
      <c r="B117" s="58" t="s">
        <v>45</v>
      </c>
      <c r="C117" s="41">
        <v>1098</v>
      </c>
      <c r="D117" s="41">
        <v>6</v>
      </c>
      <c r="E117" s="42">
        <v>183</v>
      </c>
      <c r="F117" s="9" t="s">
        <v>1</v>
      </c>
      <c r="G117" s="10" t="s">
        <v>2</v>
      </c>
      <c r="H117" s="1"/>
      <c r="I117" s="4">
        <v>3137</v>
      </c>
      <c r="J117" s="5">
        <v>21</v>
      </c>
      <c r="K117" s="5">
        <v>149.381</v>
      </c>
      <c r="L117" s="6" t="s">
        <v>1</v>
      </c>
      <c r="M117" s="7" t="s">
        <v>2</v>
      </c>
      <c r="N117" s="70" t="s">
        <v>6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</row>
    <row r="118" spans="1:162" s="11" customFormat="1" x14ac:dyDescent="0.25">
      <c r="A118" s="49">
        <v>1467</v>
      </c>
      <c r="B118" s="58" t="s">
        <v>46</v>
      </c>
      <c r="C118" s="41">
        <v>1087</v>
      </c>
      <c r="D118" s="41">
        <v>7</v>
      </c>
      <c r="E118" s="42">
        <v>155.28571428571428</v>
      </c>
      <c r="F118" s="61">
        <v>35</v>
      </c>
      <c r="G118" s="60" t="s">
        <v>7</v>
      </c>
      <c r="H118" s="1"/>
      <c r="I118" s="4">
        <v>16884</v>
      </c>
      <c r="J118" s="5">
        <v>105</v>
      </c>
      <c r="K118" s="5">
        <v>160.80000000000001</v>
      </c>
      <c r="L118" s="15">
        <v>35</v>
      </c>
      <c r="M118" s="16" t="s">
        <v>7</v>
      </c>
      <c r="N118" s="70" t="s">
        <v>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</row>
    <row r="119" spans="1:162" s="11" customFormat="1" x14ac:dyDescent="0.25">
      <c r="A119" s="49">
        <v>2596</v>
      </c>
      <c r="B119" s="58" t="s">
        <v>47</v>
      </c>
      <c r="C119" s="41">
        <v>0</v>
      </c>
      <c r="D119" s="41">
        <v>0</v>
      </c>
      <c r="E119" s="42">
        <v>0</v>
      </c>
      <c r="F119" s="9" t="s">
        <v>1</v>
      </c>
      <c r="G119" s="10" t="s">
        <v>2</v>
      </c>
      <c r="H119" s="1"/>
      <c r="I119" s="4">
        <v>1629</v>
      </c>
      <c r="J119" s="5">
        <v>12</v>
      </c>
      <c r="K119" s="5">
        <v>135.75</v>
      </c>
      <c r="L119" s="6" t="s">
        <v>1</v>
      </c>
      <c r="M119" s="7" t="s">
        <v>2</v>
      </c>
      <c r="N119" s="70" t="s">
        <v>6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</row>
    <row r="120" spans="1:162" s="11" customFormat="1" x14ac:dyDescent="0.25">
      <c r="A120" s="65">
        <v>2775</v>
      </c>
      <c r="B120" s="58" t="s">
        <v>139</v>
      </c>
      <c r="C120" s="41">
        <v>651</v>
      </c>
      <c r="D120" s="41">
        <v>4</v>
      </c>
      <c r="E120" s="42">
        <v>162.75</v>
      </c>
      <c r="F120" s="9" t="s">
        <v>1</v>
      </c>
      <c r="G120" s="10" t="s">
        <v>2</v>
      </c>
      <c r="H120" s="1"/>
      <c r="I120" s="4">
        <v>0</v>
      </c>
      <c r="J120" s="5">
        <v>0</v>
      </c>
      <c r="K120" s="5">
        <v>0</v>
      </c>
      <c r="L120" s="6" t="s">
        <v>1</v>
      </c>
      <c r="M120" s="7" t="s">
        <v>2</v>
      </c>
      <c r="N120" s="75" t="s">
        <v>17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8"/>
    </row>
    <row r="121" spans="1:162" s="11" customFormat="1" x14ac:dyDescent="0.25">
      <c r="A121" s="64">
        <v>856</v>
      </c>
      <c r="B121" s="58" t="s">
        <v>94</v>
      </c>
      <c r="C121" s="41">
        <v>0</v>
      </c>
      <c r="D121" s="41">
        <v>0</v>
      </c>
      <c r="E121" s="42">
        <v>0</v>
      </c>
      <c r="F121" s="61">
        <v>43</v>
      </c>
      <c r="G121" s="60" t="s">
        <v>7</v>
      </c>
      <c r="H121" s="1"/>
      <c r="I121" s="4">
        <v>6677</v>
      </c>
      <c r="J121" s="5">
        <v>45</v>
      </c>
      <c r="K121" s="5">
        <v>148.37799999999999</v>
      </c>
      <c r="L121" s="15">
        <v>43</v>
      </c>
      <c r="M121" s="16" t="s">
        <v>7</v>
      </c>
      <c r="N121" s="70" t="s">
        <v>13</v>
      </c>
    </row>
    <row r="122" spans="1:162" s="11" customFormat="1" x14ac:dyDescent="0.25">
      <c r="A122" s="50">
        <v>859</v>
      </c>
      <c r="B122" s="58" t="s">
        <v>130</v>
      </c>
      <c r="C122" s="41">
        <v>3960</v>
      </c>
      <c r="D122" s="41">
        <v>21</v>
      </c>
      <c r="E122" s="42">
        <v>188.57142857142858</v>
      </c>
      <c r="F122" s="9">
        <v>15</v>
      </c>
      <c r="G122" s="10" t="s">
        <v>4</v>
      </c>
      <c r="H122" s="1"/>
      <c r="I122" s="4">
        <v>24383</v>
      </c>
      <c r="J122" s="5">
        <v>129</v>
      </c>
      <c r="K122" s="5">
        <v>189.01599999999999</v>
      </c>
      <c r="L122" s="6">
        <v>15</v>
      </c>
      <c r="M122" s="7" t="s">
        <v>4</v>
      </c>
      <c r="N122" s="70" t="s">
        <v>16</v>
      </c>
    </row>
    <row r="123" spans="1:162" s="8" customFormat="1" x14ac:dyDescent="0.25">
      <c r="A123" s="49">
        <v>860</v>
      </c>
      <c r="B123" s="58" t="s">
        <v>77</v>
      </c>
      <c r="C123" s="41">
        <v>828</v>
      </c>
      <c r="D123" s="41">
        <v>4</v>
      </c>
      <c r="E123" s="42">
        <v>207</v>
      </c>
      <c r="F123" s="9">
        <v>12</v>
      </c>
      <c r="G123" s="10" t="s">
        <v>5</v>
      </c>
      <c r="H123" s="1"/>
      <c r="I123" s="4">
        <v>21716</v>
      </c>
      <c r="J123" s="5">
        <v>112</v>
      </c>
      <c r="K123" s="5">
        <v>193.893</v>
      </c>
      <c r="L123" s="6">
        <v>12</v>
      </c>
      <c r="M123" s="7" t="s">
        <v>5</v>
      </c>
      <c r="N123" s="70" t="s">
        <v>11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</row>
    <row r="124" spans="1:162" s="8" customFormat="1" x14ac:dyDescent="0.25">
      <c r="A124" s="50">
        <v>862</v>
      </c>
      <c r="B124" s="58" t="s">
        <v>78</v>
      </c>
      <c r="C124" s="41">
        <v>0</v>
      </c>
      <c r="D124" s="41">
        <v>0</v>
      </c>
      <c r="E124" s="42">
        <v>0</v>
      </c>
      <c r="F124" s="61" t="s">
        <v>1</v>
      </c>
      <c r="G124" s="60" t="s">
        <v>8</v>
      </c>
      <c r="H124" s="1"/>
      <c r="I124" s="4">
        <v>1552</v>
      </c>
      <c r="J124" s="5">
        <v>10</v>
      </c>
      <c r="K124" s="5">
        <v>155.19999999999999</v>
      </c>
      <c r="L124" s="15" t="s">
        <v>1</v>
      </c>
      <c r="M124" s="7" t="s">
        <v>8</v>
      </c>
      <c r="N124" s="70" t="s">
        <v>11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</row>
    <row r="125" spans="1:162" s="11" customFormat="1" x14ac:dyDescent="0.25">
      <c r="A125" s="50">
        <v>863</v>
      </c>
      <c r="B125" s="58" t="s">
        <v>79</v>
      </c>
      <c r="C125" s="41">
        <v>0</v>
      </c>
      <c r="D125" s="41">
        <v>0</v>
      </c>
      <c r="E125" s="42">
        <v>0</v>
      </c>
      <c r="F125" s="9">
        <v>34</v>
      </c>
      <c r="G125" s="10" t="s">
        <v>3</v>
      </c>
      <c r="H125" s="1"/>
      <c r="I125" s="4">
        <v>7474</v>
      </c>
      <c r="J125" s="5">
        <v>46</v>
      </c>
      <c r="K125" s="5">
        <v>162.47800000000001</v>
      </c>
      <c r="L125" s="6">
        <v>34</v>
      </c>
      <c r="M125" s="7" t="s">
        <v>3</v>
      </c>
      <c r="N125" s="70" t="s">
        <v>11</v>
      </c>
    </row>
    <row r="126" spans="1:162" s="11" customFormat="1" x14ac:dyDescent="0.25">
      <c r="A126" s="49">
        <v>1868</v>
      </c>
      <c r="B126" s="58" t="s">
        <v>80</v>
      </c>
      <c r="C126" s="43">
        <v>5897</v>
      </c>
      <c r="D126" s="43">
        <v>31</v>
      </c>
      <c r="E126" s="44">
        <v>190.2258064516129</v>
      </c>
      <c r="F126" s="12">
        <v>14</v>
      </c>
      <c r="G126" s="10" t="s">
        <v>4</v>
      </c>
      <c r="H126" s="1"/>
      <c r="I126" s="4">
        <v>43842</v>
      </c>
      <c r="J126" s="5">
        <v>242</v>
      </c>
      <c r="K126" s="5">
        <v>181.16499999999999</v>
      </c>
      <c r="L126" s="6">
        <v>20</v>
      </c>
      <c r="M126" s="7" t="s">
        <v>4</v>
      </c>
      <c r="N126" s="70" t="s">
        <v>11</v>
      </c>
    </row>
    <row r="127" spans="1:162" s="20" customFormat="1" x14ac:dyDescent="0.25">
      <c r="A127" s="49">
        <v>1869</v>
      </c>
      <c r="B127" s="58" t="s">
        <v>81</v>
      </c>
      <c r="C127" s="43">
        <v>5841</v>
      </c>
      <c r="D127" s="43">
        <v>34</v>
      </c>
      <c r="E127" s="44">
        <v>171.79411764705881</v>
      </c>
      <c r="F127" s="12">
        <v>27</v>
      </c>
      <c r="G127" s="60" t="s">
        <v>7</v>
      </c>
      <c r="H127" s="1"/>
      <c r="I127" s="4">
        <v>46242</v>
      </c>
      <c r="J127" s="5">
        <v>275</v>
      </c>
      <c r="K127" s="5">
        <v>168.15299999999999</v>
      </c>
      <c r="L127" s="15">
        <v>29</v>
      </c>
      <c r="M127" s="16" t="s">
        <v>7</v>
      </c>
      <c r="N127" s="70" t="s">
        <v>11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</row>
    <row r="128" spans="1:162" s="11" customFormat="1" x14ac:dyDescent="0.25">
      <c r="A128" s="50">
        <v>893</v>
      </c>
      <c r="B128" s="58" t="s">
        <v>87</v>
      </c>
      <c r="C128" s="43">
        <v>5772</v>
      </c>
      <c r="D128" s="43">
        <v>30</v>
      </c>
      <c r="E128" s="44">
        <v>192.4</v>
      </c>
      <c r="F128" s="12">
        <v>13</v>
      </c>
      <c r="G128" s="10" t="s">
        <v>4</v>
      </c>
      <c r="H128" s="1"/>
      <c r="I128" s="4">
        <v>20659</v>
      </c>
      <c r="J128" s="5">
        <v>110</v>
      </c>
      <c r="K128" s="5">
        <v>187.809</v>
      </c>
      <c r="L128" s="6">
        <v>16</v>
      </c>
      <c r="M128" s="7" t="s">
        <v>4</v>
      </c>
      <c r="N128" s="70" t="s">
        <v>12</v>
      </c>
    </row>
    <row r="129" spans="1:162" s="11" customFormat="1" x14ac:dyDescent="0.25">
      <c r="A129" s="49">
        <v>2297</v>
      </c>
      <c r="B129" s="58" t="s">
        <v>88</v>
      </c>
      <c r="C129" s="41">
        <v>0</v>
      </c>
      <c r="D129" s="41">
        <v>0</v>
      </c>
      <c r="E129" s="42">
        <v>0</v>
      </c>
      <c r="F129" s="9" t="s">
        <v>1</v>
      </c>
      <c r="G129" s="10" t="s">
        <v>2</v>
      </c>
      <c r="H129" s="1"/>
      <c r="I129" s="4">
        <v>2625</v>
      </c>
      <c r="J129" s="5">
        <v>18</v>
      </c>
      <c r="K129" s="5">
        <v>145.833</v>
      </c>
      <c r="L129" s="6" t="s">
        <v>1</v>
      </c>
      <c r="M129" s="7" t="s">
        <v>2</v>
      </c>
      <c r="N129" s="70" t="s">
        <v>12</v>
      </c>
    </row>
    <row r="130" spans="1:162" s="11" customFormat="1" x14ac:dyDescent="0.25">
      <c r="A130" s="50">
        <v>913</v>
      </c>
      <c r="B130" s="58" t="s">
        <v>48</v>
      </c>
      <c r="C130" s="41">
        <v>1048</v>
      </c>
      <c r="D130" s="41">
        <v>6</v>
      </c>
      <c r="E130" s="42">
        <v>174.66666666666666</v>
      </c>
      <c r="F130" s="9">
        <v>24</v>
      </c>
      <c r="G130" s="10" t="s">
        <v>3</v>
      </c>
      <c r="H130" s="1"/>
      <c r="I130" s="4">
        <v>17511</v>
      </c>
      <c r="J130" s="5">
        <v>99</v>
      </c>
      <c r="K130" s="5">
        <v>176.87899999999999</v>
      </c>
      <c r="L130" s="6">
        <v>24</v>
      </c>
      <c r="M130" s="7" t="s">
        <v>3</v>
      </c>
      <c r="N130" s="70" t="s">
        <v>6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</row>
    <row r="131" spans="1:162" s="11" customFormat="1" x14ac:dyDescent="0.25">
      <c r="A131" s="49">
        <v>1757</v>
      </c>
      <c r="B131" s="58" t="s">
        <v>140</v>
      </c>
      <c r="C131" s="41">
        <v>1286</v>
      </c>
      <c r="D131" s="41">
        <v>8</v>
      </c>
      <c r="E131" s="42">
        <v>160.75</v>
      </c>
      <c r="F131" s="61">
        <v>40</v>
      </c>
      <c r="G131" s="60" t="s">
        <v>7</v>
      </c>
      <c r="H131" s="1"/>
      <c r="I131" s="4">
        <v>10125</v>
      </c>
      <c r="J131" s="5">
        <v>66</v>
      </c>
      <c r="K131" s="5">
        <v>153.40899999999999</v>
      </c>
      <c r="L131" s="15">
        <v>40</v>
      </c>
      <c r="M131" s="16" t="s">
        <v>7</v>
      </c>
      <c r="N131" s="71" t="s">
        <v>17</v>
      </c>
    </row>
    <row r="132" spans="1:162" s="11" customFormat="1" ht="15.75" thickBot="1" x14ac:dyDescent="0.3">
      <c r="A132" s="49">
        <v>2137</v>
      </c>
      <c r="B132" s="58" t="s">
        <v>58</v>
      </c>
      <c r="C132" s="47">
        <v>3963</v>
      </c>
      <c r="D132" s="47">
        <v>21</v>
      </c>
      <c r="E132" s="48">
        <v>188.71428571428572</v>
      </c>
      <c r="F132" s="23">
        <v>15</v>
      </c>
      <c r="G132" s="24" t="s">
        <v>4</v>
      </c>
      <c r="H132" s="1"/>
      <c r="I132" s="21">
        <v>40145</v>
      </c>
      <c r="J132" s="22">
        <v>213</v>
      </c>
      <c r="K132" s="22">
        <v>188.47399999999999</v>
      </c>
      <c r="L132" s="66">
        <v>15</v>
      </c>
      <c r="M132" s="67" t="s">
        <v>4</v>
      </c>
      <c r="N132" s="70" t="s">
        <v>9</v>
      </c>
    </row>
    <row r="133" spans="1:162" s="11" customFormat="1" x14ac:dyDescent="0.25">
      <c r="A133" s="29"/>
      <c r="B133" s="30"/>
      <c r="C133" s="29"/>
      <c r="D133" s="29"/>
      <c r="E133" s="38"/>
      <c r="F133" s="26"/>
      <c r="I133" s="25"/>
      <c r="J133" s="25"/>
      <c r="K133" s="25"/>
      <c r="L133" s="26"/>
      <c r="N133" s="76"/>
    </row>
    <row r="134" spans="1:162" s="11" customFormat="1" x14ac:dyDescent="0.25">
      <c r="A134" s="29"/>
      <c r="B134" s="30"/>
      <c r="C134" s="29"/>
      <c r="D134" s="29"/>
      <c r="E134" s="38"/>
      <c r="F134" s="27"/>
      <c r="G134" s="1"/>
      <c r="H134" s="1"/>
      <c r="I134"/>
      <c r="J134"/>
      <c r="K134"/>
      <c r="L134"/>
      <c r="M134"/>
      <c r="N134" s="76"/>
    </row>
  </sheetData>
  <mergeCells count="3">
    <mergeCell ref="L2:M2"/>
    <mergeCell ref="C2:G2"/>
    <mergeCell ref="I2:K2"/>
  </mergeCells>
  <conditionalFormatting sqref="E1:F1">
    <cfRule type="cellIs" dxfId="56" priority="7" stopIfTrue="1" operator="greaterThanOrEqual">
      <formula>200</formula>
    </cfRule>
  </conditionalFormatting>
  <conditionalFormatting sqref="E3:F132">
    <cfRule type="cellIs" dxfId="55" priority="9" stopIfTrue="1" operator="greaterThanOrEqual">
      <formula>200</formula>
    </cfRule>
  </conditionalFormatting>
  <conditionalFormatting sqref="K1">
    <cfRule type="cellIs" dxfId="54" priority="6" stopIfTrue="1" operator="greaterThanOrEqual">
      <formula>200</formula>
    </cfRule>
  </conditionalFormatting>
  <conditionalFormatting sqref="K3:K132">
    <cfRule type="cellIs" dxfId="53" priority="3" stopIfTrue="1" operator="greaterThanOrEqual">
      <formula>200</formula>
    </cfRule>
  </conditionalFormatting>
  <conditionalFormatting sqref="L3:L132">
    <cfRule type="cellIs" dxfId="52" priority="1" stopIfTrue="1" operator="equal">
      <formula>IF(#REF!&gt;=200,0,"")</formula>
    </cfRule>
  </conditionalFormatting>
  <conditionalFormatting sqref="M3:M96 M98:M132">
    <cfRule type="cellIs" dxfId="51" priority="5" stopIfTrue="1" operator="equal">
      <formula>IF(#REF!&gt;=200,0,"")</formula>
    </cfRule>
  </conditionalFormatting>
  <conditionalFormatting sqref="M97">
    <cfRule type="cellIs" dxfId="50" priority="2" stopIfTrue="1" operator="equal">
      <formula>IF(#REF!&gt;=200,0,"")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34"/>
  <sheetViews>
    <sheetView zoomScale="115" zoomScaleNormal="115" workbookViewId="0">
      <selection sqref="A1:N1"/>
    </sheetView>
  </sheetViews>
  <sheetFormatPr baseColWidth="10" defaultRowHeight="15" x14ac:dyDescent="0.25"/>
  <cols>
    <col min="1" max="1" width="10.28515625" style="28" customWidth="1"/>
    <col min="2" max="2" width="22.7109375" style="28" customWidth="1"/>
    <col min="3" max="5" width="10.140625" style="28" customWidth="1"/>
    <col min="6" max="7" width="10.140625" customWidth="1"/>
    <col min="8" max="8" width="2.140625" customWidth="1"/>
    <col min="9" max="9" width="6.42578125" bestFit="1" customWidth="1"/>
    <col min="10" max="10" width="6.5703125" bestFit="1" customWidth="1"/>
    <col min="11" max="11" width="9.5703125" bestFit="1" customWidth="1"/>
    <col min="12" max="13" width="8.85546875" bestFit="1" customWidth="1"/>
    <col min="14" max="14" width="12.42578125" style="25" bestFit="1" customWidth="1"/>
  </cols>
  <sheetData>
    <row r="1" spans="1:142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I1" s="31" t="s">
        <v>151</v>
      </c>
      <c r="J1" s="25" t="s">
        <v>152</v>
      </c>
      <c r="K1" s="34" t="s">
        <v>153</v>
      </c>
      <c r="L1" s="35" t="s">
        <v>154</v>
      </c>
      <c r="M1" s="36" t="s">
        <v>155</v>
      </c>
      <c r="N1" s="25" t="s">
        <v>159</v>
      </c>
    </row>
    <row r="2" spans="1:142" ht="15.75" thickBot="1" x14ac:dyDescent="0.3">
      <c r="C2" s="318" t="s">
        <v>181</v>
      </c>
      <c r="D2" s="319"/>
      <c r="E2" s="319"/>
      <c r="F2" s="319"/>
      <c r="G2" s="320"/>
      <c r="I2" s="323" t="s">
        <v>180</v>
      </c>
      <c r="J2" s="324"/>
      <c r="K2" s="324"/>
      <c r="L2" s="316">
        <v>43647</v>
      </c>
      <c r="M2" s="317"/>
    </row>
    <row r="3" spans="1:142" s="8" customFormat="1" x14ac:dyDescent="0.25">
      <c r="A3" s="95">
        <v>2768</v>
      </c>
      <c r="B3" s="102" t="s">
        <v>33</v>
      </c>
      <c r="C3" s="84">
        <v>0</v>
      </c>
      <c r="D3" s="78">
        <v>0</v>
      </c>
      <c r="E3" s="79">
        <v>0</v>
      </c>
      <c r="F3" s="70">
        <v>43</v>
      </c>
      <c r="G3" s="85" t="s">
        <v>3</v>
      </c>
      <c r="H3" s="19"/>
      <c r="I3" s="101">
        <v>3293</v>
      </c>
      <c r="J3" s="77">
        <v>22</v>
      </c>
      <c r="K3" s="81">
        <v>149.68181818181819</v>
      </c>
      <c r="L3" s="70">
        <v>43</v>
      </c>
      <c r="M3" s="85" t="s">
        <v>3</v>
      </c>
      <c r="N3" s="104" t="s">
        <v>6</v>
      </c>
    </row>
    <row r="4" spans="1:142" s="11" customFormat="1" x14ac:dyDescent="0.25">
      <c r="A4" s="94">
        <v>2767</v>
      </c>
      <c r="B4" s="102" t="s">
        <v>34</v>
      </c>
      <c r="C4" s="84">
        <v>0</v>
      </c>
      <c r="D4" s="78">
        <v>0</v>
      </c>
      <c r="E4" s="79">
        <v>0</v>
      </c>
      <c r="F4" s="70">
        <v>41</v>
      </c>
      <c r="G4" s="85" t="s">
        <v>3</v>
      </c>
      <c r="H4" s="19"/>
      <c r="I4" s="101">
        <v>11205</v>
      </c>
      <c r="J4" s="77">
        <v>74</v>
      </c>
      <c r="K4" s="81">
        <v>151.41891891891891</v>
      </c>
      <c r="L4" s="70">
        <v>41</v>
      </c>
      <c r="M4" s="85" t="s">
        <v>3</v>
      </c>
      <c r="N4" s="104" t="s">
        <v>6</v>
      </c>
    </row>
    <row r="5" spans="1:142" s="11" customFormat="1" x14ac:dyDescent="0.25">
      <c r="A5" s="92">
        <v>1522</v>
      </c>
      <c r="B5" s="102" t="s">
        <v>103</v>
      </c>
      <c r="C5" s="84">
        <v>4807</v>
      </c>
      <c r="D5" s="78">
        <v>28</v>
      </c>
      <c r="E5" s="79">
        <v>171.67857142857142</v>
      </c>
      <c r="F5" s="70">
        <v>12</v>
      </c>
      <c r="G5" s="85" t="s">
        <v>5</v>
      </c>
      <c r="H5" s="19"/>
      <c r="I5" s="84">
        <v>37567.019999999997</v>
      </c>
      <c r="J5" s="70">
        <v>194</v>
      </c>
      <c r="K5" s="81">
        <v>193.6444329896907</v>
      </c>
      <c r="L5" s="70">
        <v>12</v>
      </c>
      <c r="M5" s="85" t="s">
        <v>5</v>
      </c>
      <c r="N5" s="104" t="s">
        <v>15</v>
      </c>
    </row>
    <row r="6" spans="1:142" s="11" customFormat="1" x14ac:dyDescent="0.25">
      <c r="A6" s="92">
        <v>1819</v>
      </c>
      <c r="B6" s="102" t="s">
        <v>35</v>
      </c>
      <c r="C6" s="84">
        <v>2845</v>
      </c>
      <c r="D6" s="78">
        <v>18</v>
      </c>
      <c r="E6" s="79">
        <v>158.05555555555554</v>
      </c>
      <c r="F6" s="70">
        <v>33</v>
      </c>
      <c r="G6" s="85" t="s">
        <v>7</v>
      </c>
      <c r="H6" s="19"/>
      <c r="I6" s="80">
        <v>31193</v>
      </c>
      <c r="J6" s="70">
        <v>191</v>
      </c>
      <c r="K6" s="81">
        <v>163.31413612565444</v>
      </c>
      <c r="L6" s="70">
        <v>33</v>
      </c>
      <c r="M6" s="85" t="s">
        <v>7</v>
      </c>
      <c r="N6" s="104" t="s">
        <v>6</v>
      </c>
    </row>
    <row r="7" spans="1:142" s="11" customFormat="1" x14ac:dyDescent="0.25">
      <c r="A7" s="96">
        <v>13064</v>
      </c>
      <c r="B7" s="102" t="s">
        <v>167</v>
      </c>
      <c r="C7" s="84">
        <v>2468</v>
      </c>
      <c r="D7" s="78">
        <v>16</v>
      </c>
      <c r="E7" s="79">
        <v>154.25</v>
      </c>
      <c r="F7" s="70" t="s">
        <v>1</v>
      </c>
      <c r="G7" s="85" t="s">
        <v>2</v>
      </c>
      <c r="H7" s="19"/>
      <c r="I7" s="80">
        <v>0</v>
      </c>
      <c r="J7" s="70">
        <v>0</v>
      </c>
      <c r="K7" s="81">
        <v>0</v>
      </c>
      <c r="L7" s="70" t="s">
        <v>1</v>
      </c>
      <c r="M7" s="85" t="s">
        <v>2</v>
      </c>
      <c r="N7" s="104" t="s">
        <v>11</v>
      </c>
    </row>
    <row r="8" spans="1:142" s="11" customFormat="1" x14ac:dyDescent="0.25">
      <c r="A8" s="92">
        <v>48</v>
      </c>
      <c r="B8" s="102" t="s">
        <v>82</v>
      </c>
      <c r="C8" s="84">
        <v>2564</v>
      </c>
      <c r="D8" s="78">
        <v>15</v>
      </c>
      <c r="E8" s="79">
        <v>170.93333333333334</v>
      </c>
      <c r="F8" s="70">
        <v>23</v>
      </c>
      <c r="G8" s="85" t="s">
        <v>3</v>
      </c>
      <c r="H8" s="19"/>
      <c r="I8" s="80">
        <v>11864</v>
      </c>
      <c r="J8" s="70">
        <v>67</v>
      </c>
      <c r="K8" s="81">
        <v>177.07462686567163</v>
      </c>
      <c r="L8" s="70">
        <v>23</v>
      </c>
      <c r="M8" s="85" t="s">
        <v>3</v>
      </c>
      <c r="N8" s="104" t="s">
        <v>179</v>
      </c>
    </row>
    <row r="9" spans="1:142" s="11" customFormat="1" x14ac:dyDescent="0.25">
      <c r="A9" s="93">
        <v>1739</v>
      </c>
      <c r="B9" s="102" t="s">
        <v>166</v>
      </c>
      <c r="C9" s="84">
        <v>0</v>
      </c>
      <c r="D9" s="78">
        <v>0</v>
      </c>
      <c r="E9" s="79">
        <v>0</v>
      </c>
      <c r="F9" s="70" t="s">
        <v>177</v>
      </c>
      <c r="G9" s="85" t="s">
        <v>8</v>
      </c>
      <c r="H9" s="19"/>
      <c r="I9" s="80">
        <v>0</v>
      </c>
      <c r="J9" s="70">
        <v>0</v>
      </c>
      <c r="K9" s="81">
        <v>0</v>
      </c>
      <c r="L9" s="70" t="s">
        <v>177</v>
      </c>
      <c r="M9" s="85" t="s">
        <v>8</v>
      </c>
      <c r="N9" s="104" t="s">
        <v>9</v>
      </c>
    </row>
    <row r="10" spans="1:142" s="8" customFormat="1" x14ac:dyDescent="0.25">
      <c r="A10" s="92">
        <v>2327</v>
      </c>
      <c r="B10" s="102" t="s">
        <v>104</v>
      </c>
      <c r="C10" s="84">
        <v>1825</v>
      </c>
      <c r="D10" s="78">
        <v>10</v>
      </c>
      <c r="E10" s="79">
        <v>182.5</v>
      </c>
      <c r="F10" s="70">
        <v>22</v>
      </c>
      <c r="G10" s="85" t="s">
        <v>4</v>
      </c>
      <c r="H10" s="19"/>
      <c r="I10" s="80">
        <v>18624</v>
      </c>
      <c r="J10" s="70">
        <v>104</v>
      </c>
      <c r="K10" s="81">
        <v>179.07692307692307</v>
      </c>
      <c r="L10" s="70">
        <v>22</v>
      </c>
      <c r="M10" s="85" t="s">
        <v>4</v>
      </c>
      <c r="N10" s="104" t="s">
        <v>15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</row>
    <row r="11" spans="1:142" s="11" customFormat="1" x14ac:dyDescent="0.25">
      <c r="A11" s="92">
        <v>2804</v>
      </c>
      <c r="B11" s="102" t="s">
        <v>160</v>
      </c>
      <c r="C11" s="84">
        <v>952</v>
      </c>
      <c r="D11" s="78">
        <v>6</v>
      </c>
      <c r="E11" s="79">
        <v>158.66666666666666</v>
      </c>
      <c r="F11" s="70" t="s">
        <v>177</v>
      </c>
      <c r="G11" s="85" t="s">
        <v>2</v>
      </c>
      <c r="H11" s="19"/>
      <c r="I11" s="80">
        <v>0</v>
      </c>
      <c r="J11" s="70">
        <v>0</v>
      </c>
      <c r="K11" s="81">
        <v>0</v>
      </c>
      <c r="L11" s="70" t="s">
        <v>177</v>
      </c>
      <c r="M11" s="85" t="s">
        <v>2</v>
      </c>
      <c r="N11" s="104" t="s">
        <v>178</v>
      </c>
    </row>
    <row r="12" spans="1:142" s="8" customFormat="1" x14ac:dyDescent="0.25">
      <c r="A12" s="92">
        <v>111</v>
      </c>
      <c r="B12" s="102" t="s">
        <v>83</v>
      </c>
      <c r="C12" s="84">
        <v>3560</v>
      </c>
      <c r="D12" s="78">
        <v>21</v>
      </c>
      <c r="E12" s="79">
        <v>169.52380952380952</v>
      </c>
      <c r="F12" s="70">
        <v>22</v>
      </c>
      <c r="G12" s="85" t="s">
        <v>4</v>
      </c>
      <c r="H12" s="19"/>
      <c r="I12" s="80">
        <v>26724</v>
      </c>
      <c r="J12" s="70">
        <v>149</v>
      </c>
      <c r="K12" s="81">
        <v>179.35570469798657</v>
      </c>
      <c r="L12" s="70">
        <v>22</v>
      </c>
      <c r="M12" s="85" t="s">
        <v>4</v>
      </c>
      <c r="N12" s="104" t="s">
        <v>179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</row>
    <row r="13" spans="1:142" s="11" customFormat="1" x14ac:dyDescent="0.25">
      <c r="A13" s="92">
        <v>123</v>
      </c>
      <c r="B13" s="102" t="s">
        <v>115</v>
      </c>
      <c r="C13" s="84">
        <v>675</v>
      </c>
      <c r="D13" s="78">
        <v>4</v>
      </c>
      <c r="E13" s="79">
        <v>168.75</v>
      </c>
      <c r="F13" s="70">
        <v>12</v>
      </c>
      <c r="G13" s="85" t="s">
        <v>5</v>
      </c>
      <c r="H13" s="19"/>
      <c r="I13" s="80">
        <v>28459</v>
      </c>
      <c r="J13" s="70">
        <v>147</v>
      </c>
      <c r="K13" s="81">
        <v>193.59863945578232</v>
      </c>
      <c r="L13" s="70">
        <v>12</v>
      </c>
      <c r="M13" s="85" t="s">
        <v>5</v>
      </c>
      <c r="N13" s="104" t="s">
        <v>16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</row>
    <row r="14" spans="1:142" s="11" customFormat="1" ht="12.75" customHeight="1" x14ac:dyDescent="0.25">
      <c r="A14" s="92">
        <v>132</v>
      </c>
      <c r="B14" s="102" t="s">
        <v>21</v>
      </c>
      <c r="C14" s="84">
        <v>1525</v>
      </c>
      <c r="D14" s="78">
        <v>9</v>
      </c>
      <c r="E14" s="79">
        <v>169.44444444444446</v>
      </c>
      <c r="F14" s="70">
        <v>13</v>
      </c>
      <c r="G14" s="85" t="s">
        <v>5</v>
      </c>
      <c r="H14" s="19"/>
      <c r="I14" s="80">
        <v>10516</v>
      </c>
      <c r="J14" s="70">
        <v>55</v>
      </c>
      <c r="K14" s="81">
        <v>191.2</v>
      </c>
      <c r="L14" s="70">
        <v>13</v>
      </c>
      <c r="M14" s="85" t="s">
        <v>5</v>
      </c>
      <c r="N14" s="104" t="s">
        <v>0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</row>
    <row r="15" spans="1:142" s="11" customFormat="1" ht="14.25" customHeight="1" x14ac:dyDescent="0.25">
      <c r="A15" s="92">
        <v>1002</v>
      </c>
      <c r="B15" s="102" t="s">
        <v>173</v>
      </c>
      <c r="C15" s="84">
        <v>0</v>
      </c>
      <c r="D15" s="78">
        <v>0</v>
      </c>
      <c r="E15" s="79">
        <v>0</v>
      </c>
      <c r="F15" s="70">
        <v>35</v>
      </c>
      <c r="G15" s="85" t="s">
        <v>3</v>
      </c>
      <c r="H15" s="19"/>
      <c r="I15" s="80">
        <v>4813</v>
      </c>
      <c r="J15" s="70">
        <v>30</v>
      </c>
      <c r="K15" s="81">
        <v>160.43333333333334</v>
      </c>
      <c r="L15" s="70">
        <v>35</v>
      </c>
      <c r="M15" s="85" t="s">
        <v>3</v>
      </c>
      <c r="N15" s="104" t="s">
        <v>13</v>
      </c>
    </row>
    <row r="16" spans="1:142" s="11" customFormat="1" x14ac:dyDescent="0.25">
      <c r="A16" s="92">
        <v>138</v>
      </c>
      <c r="B16" s="102" t="s">
        <v>89</v>
      </c>
      <c r="C16" s="84">
        <v>0</v>
      </c>
      <c r="D16" s="78">
        <v>0</v>
      </c>
      <c r="E16" s="79">
        <v>0</v>
      </c>
      <c r="F16" s="70">
        <v>39</v>
      </c>
      <c r="G16" s="85" t="s">
        <v>7</v>
      </c>
      <c r="H16" s="19"/>
      <c r="I16" s="80">
        <v>4675</v>
      </c>
      <c r="J16" s="70">
        <v>30</v>
      </c>
      <c r="K16" s="81">
        <v>155.83333333333334</v>
      </c>
      <c r="L16" s="70">
        <v>39</v>
      </c>
      <c r="M16" s="85" t="s">
        <v>7</v>
      </c>
      <c r="N16" s="104" t="s">
        <v>13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</row>
    <row r="17" spans="1:142" s="8" customFormat="1" x14ac:dyDescent="0.25">
      <c r="A17" s="92">
        <v>142</v>
      </c>
      <c r="B17" s="102" t="s">
        <v>36</v>
      </c>
      <c r="C17" s="84">
        <v>1608</v>
      </c>
      <c r="D17" s="78">
        <v>9</v>
      </c>
      <c r="E17" s="79">
        <v>178.66666666666666</v>
      </c>
      <c r="F17" s="70">
        <v>18</v>
      </c>
      <c r="G17" s="85" t="s">
        <v>4</v>
      </c>
      <c r="H17" s="19"/>
      <c r="I17" s="80">
        <v>7791</v>
      </c>
      <c r="J17" s="70">
        <v>42</v>
      </c>
      <c r="K17" s="81">
        <v>185.5</v>
      </c>
      <c r="L17" s="70">
        <v>18</v>
      </c>
      <c r="M17" s="85" t="s">
        <v>4</v>
      </c>
      <c r="N17" s="104" t="s">
        <v>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</row>
    <row r="18" spans="1:142" s="11" customFormat="1" x14ac:dyDescent="0.25">
      <c r="A18" s="92">
        <v>149</v>
      </c>
      <c r="B18" s="102" t="s">
        <v>95</v>
      </c>
      <c r="C18" s="84">
        <v>2273</v>
      </c>
      <c r="D18" s="78">
        <v>13</v>
      </c>
      <c r="E18" s="79">
        <v>174.84615384615384</v>
      </c>
      <c r="F18" s="70">
        <v>20</v>
      </c>
      <c r="G18" s="85" t="s">
        <v>4</v>
      </c>
      <c r="H18" s="19"/>
      <c r="I18" s="80">
        <v>22506</v>
      </c>
      <c r="J18" s="70">
        <v>123</v>
      </c>
      <c r="K18" s="81">
        <v>182.97560975609755</v>
      </c>
      <c r="L18" s="70">
        <v>20</v>
      </c>
      <c r="M18" s="85" t="s">
        <v>4</v>
      </c>
      <c r="N18" s="104" t="s">
        <v>14</v>
      </c>
    </row>
    <row r="19" spans="1:142" s="11" customFormat="1" x14ac:dyDescent="0.25">
      <c r="A19" s="92">
        <v>150</v>
      </c>
      <c r="B19" s="102" t="s">
        <v>96</v>
      </c>
      <c r="C19" s="84">
        <v>0</v>
      </c>
      <c r="D19" s="78">
        <v>0</v>
      </c>
      <c r="E19" s="79">
        <v>0</v>
      </c>
      <c r="F19" s="70" t="s">
        <v>1</v>
      </c>
      <c r="G19" s="85" t="s">
        <v>8</v>
      </c>
      <c r="H19" s="19"/>
      <c r="I19" s="80">
        <v>0</v>
      </c>
      <c r="J19" s="70">
        <v>0</v>
      </c>
      <c r="K19" s="81">
        <v>0</v>
      </c>
      <c r="L19" s="70" t="s">
        <v>1</v>
      </c>
      <c r="M19" s="85" t="s">
        <v>8</v>
      </c>
      <c r="N19" s="104" t="s">
        <v>14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</row>
    <row r="20" spans="1:142" s="11" customFormat="1" x14ac:dyDescent="0.25">
      <c r="A20" s="92">
        <v>151</v>
      </c>
      <c r="B20" s="102" t="s">
        <v>60</v>
      </c>
      <c r="C20" s="84">
        <v>2280</v>
      </c>
      <c r="D20" s="78">
        <v>14</v>
      </c>
      <c r="E20" s="79">
        <v>162.85714285714286</v>
      </c>
      <c r="F20" s="70">
        <v>16</v>
      </c>
      <c r="G20" s="85" t="s">
        <v>4</v>
      </c>
      <c r="H20" s="19"/>
      <c r="I20" s="80">
        <v>12174</v>
      </c>
      <c r="J20" s="70">
        <v>65</v>
      </c>
      <c r="K20" s="81">
        <v>187.2923076923077</v>
      </c>
      <c r="L20" s="70">
        <v>16</v>
      </c>
      <c r="M20" s="85" t="s">
        <v>4</v>
      </c>
      <c r="N20" s="104" t="s">
        <v>11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</row>
    <row r="21" spans="1:142" s="11" customFormat="1" x14ac:dyDescent="0.25">
      <c r="A21" s="92">
        <v>2138</v>
      </c>
      <c r="B21" s="102" t="s">
        <v>105</v>
      </c>
      <c r="C21" s="84">
        <v>7605</v>
      </c>
      <c r="D21" s="78">
        <v>43</v>
      </c>
      <c r="E21" s="79">
        <v>176.86046511627907</v>
      </c>
      <c r="F21" s="70">
        <v>18</v>
      </c>
      <c r="G21" s="85" t="s">
        <v>4</v>
      </c>
      <c r="H21" s="19"/>
      <c r="I21" s="80">
        <v>56516</v>
      </c>
      <c r="J21" s="70">
        <v>304</v>
      </c>
      <c r="K21" s="81">
        <v>185.90789473684211</v>
      </c>
      <c r="L21" s="70">
        <v>18</v>
      </c>
      <c r="M21" s="85" t="s">
        <v>4</v>
      </c>
      <c r="N21" s="104" t="s">
        <v>15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</row>
    <row r="22" spans="1:142" s="11" customFormat="1" x14ac:dyDescent="0.25">
      <c r="A22" s="100">
        <v>13066</v>
      </c>
      <c r="B22" s="102" t="s">
        <v>168</v>
      </c>
      <c r="C22" s="84">
        <v>0</v>
      </c>
      <c r="D22" s="78">
        <v>0</v>
      </c>
      <c r="E22" s="79">
        <v>0</v>
      </c>
      <c r="F22" s="70" t="s">
        <v>177</v>
      </c>
      <c r="G22" s="85" t="s">
        <v>2</v>
      </c>
      <c r="H22" s="19"/>
      <c r="I22" s="80">
        <v>0</v>
      </c>
      <c r="J22" s="70">
        <v>0</v>
      </c>
      <c r="K22" s="81">
        <v>0</v>
      </c>
      <c r="L22" s="70" t="s">
        <v>177</v>
      </c>
      <c r="M22" s="85" t="s">
        <v>2</v>
      </c>
      <c r="N22" s="104" t="s">
        <v>11</v>
      </c>
    </row>
    <row r="23" spans="1:142" s="11" customFormat="1" x14ac:dyDescent="0.25">
      <c r="A23" s="92">
        <v>1782</v>
      </c>
      <c r="B23" s="102" t="s">
        <v>131</v>
      </c>
      <c r="C23" s="84">
        <v>0</v>
      </c>
      <c r="D23" s="78">
        <v>0</v>
      </c>
      <c r="E23" s="79">
        <v>0</v>
      </c>
      <c r="F23" s="70" t="s">
        <v>177</v>
      </c>
      <c r="G23" s="85" t="s">
        <v>2</v>
      </c>
      <c r="H23" s="19"/>
      <c r="I23" s="80">
        <v>0</v>
      </c>
      <c r="J23" s="70">
        <v>0</v>
      </c>
      <c r="K23" s="81">
        <v>0</v>
      </c>
      <c r="L23" s="70" t="s">
        <v>177</v>
      </c>
      <c r="M23" s="85" t="s">
        <v>2</v>
      </c>
      <c r="N23" s="104" t="s">
        <v>17</v>
      </c>
    </row>
    <row r="24" spans="1:142" s="11" customFormat="1" x14ac:dyDescent="0.2">
      <c r="A24" s="98">
        <v>1742</v>
      </c>
      <c r="B24" s="103" t="s">
        <v>97</v>
      </c>
      <c r="C24" s="84">
        <v>0</v>
      </c>
      <c r="D24" s="78">
        <v>0</v>
      </c>
      <c r="E24" s="79">
        <v>0</v>
      </c>
      <c r="F24" s="70">
        <v>29</v>
      </c>
      <c r="G24" s="85" t="s">
        <v>7</v>
      </c>
      <c r="H24" s="19"/>
      <c r="I24" s="80">
        <v>3366</v>
      </c>
      <c r="J24" s="70">
        <v>20</v>
      </c>
      <c r="K24" s="81">
        <v>168.3</v>
      </c>
      <c r="L24" s="70">
        <v>29</v>
      </c>
      <c r="M24" s="85" t="s">
        <v>7</v>
      </c>
      <c r="N24" s="104" t="s">
        <v>11</v>
      </c>
    </row>
    <row r="25" spans="1:142" s="13" customFormat="1" ht="13.5" customHeight="1" x14ac:dyDescent="0.25">
      <c r="A25" s="92">
        <v>1210</v>
      </c>
      <c r="B25" s="102" t="s">
        <v>37</v>
      </c>
      <c r="C25" s="84">
        <v>1402</v>
      </c>
      <c r="D25" s="78">
        <v>9</v>
      </c>
      <c r="E25" s="79">
        <v>155.77777777777777</v>
      </c>
      <c r="F25" s="70">
        <v>27</v>
      </c>
      <c r="G25" s="85" t="s">
        <v>3</v>
      </c>
      <c r="H25" s="19"/>
      <c r="I25" s="80">
        <v>15238</v>
      </c>
      <c r="J25" s="70">
        <v>89</v>
      </c>
      <c r="K25" s="81">
        <v>171.2134831460674</v>
      </c>
      <c r="L25" s="70">
        <v>27</v>
      </c>
      <c r="M25" s="85" t="s">
        <v>3</v>
      </c>
      <c r="N25" s="104" t="s">
        <v>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</row>
    <row r="26" spans="1:142" s="13" customFormat="1" ht="14.45" customHeight="1" x14ac:dyDescent="0.25">
      <c r="A26" s="92">
        <v>2220</v>
      </c>
      <c r="B26" s="102" t="s">
        <v>61</v>
      </c>
      <c r="C26" s="84">
        <v>2319</v>
      </c>
      <c r="D26" s="78">
        <v>13</v>
      </c>
      <c r="E26" s="79">
        <v>178.38461538461539</v>
      </c>
      <c r="F26" s="70">
        <v>3</v>
      </c>
      <c r="G26" s="85" t="s">
        <v>5</v>
      </c>
      <c r="H26" s="19"/>
      <c r="I26" s="80">
        <v>23148</v>
      </c>
      <c r="J26" s="70">
        <v>112</v>
      </c>
      <c r="K26" s="81">
        <v>206.67857142857142</v>
      </c>
      <c r="L26" s="70">
        <v>3</v>
      </c>
      <c r="M26" s="85" t="s">
        <v>5</v>
      </c>
      <c r="N26" s="104" t="s">
        <v>16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</row>
    <row r="27" spans="1:142" s="11" customFormat="1" x14ac:dyDescent="0.25">
      <c r="A27" s="92">
        <v>180</v>
      </c>
      <c r="B27" s="102" t="s">
        <v>22</v>
      </c>
      <c r="C27" s="84">
        <v>935</v>
      </c>
      <c r="D27" s="78">
        <v>6</v>
      </c>
      <c r="E27" s="79">
        <v>155.83333333333334</v>
      </c>
      <c r="F27" s="70">
        <v>26</v>
      </c>
      <c r="G27" s="85" t="s">
        <v>3</v>
      </c>
      <c r="H27" s="19"/>
      <c r="I27" s="80">
        <v>13679</v>
      </c>
      <c r="J27" s="70">
        <v>79</v>
      </c>
      <c r="K27" s="81">
        <v>173.15189873417722</v>
      </c>
      <c r="L27" s="70">
        <v>26</v>
      </c>
      <c r="M27" s="85" t="s">
        <v>3</v>
      </c>
      <c r="N27" s="104" t="s">
        <v>0</v>
      </c>
    </row>
    <row r="28" spans="1:142" s="11" customFormat="1" x14ac:dyDescent="0.25">
      <c r="A28" s="92">
        <v>181</v>
      </c>
      <c r="B28" s="102" t="s">
        <v>49</v>
      </c>
      <c r="C28" s="84">
        <v>6545</v>
      </c>
      <c r="D28" s="78">
        <v>37</v>
      </c>
      <c r="E28" s="79">
        <v>176.8918918918919</v>
      </c>
      <c r="F28" s="70">
        <v>19</v>
      </c>
      <c r="G28" s="85" t="s">
        <v>10</v>
      </c>
      <c r="H28" s="19"/>
      <c r="I28" s="80">
        <v>51951</v>
      </c>
      <c r="J28" s="70">
        <v>283</v>
      </c>
      <c r="K28" s="81">
        <v>183.57243816254416</v>
      </c>
      <c r="L28" s="70">
        <v>19</v>
      </c>
      <c r="M28" s="85" t="s">
        <v>10</v>
      </c>
      <c r="N28" s="104" t="s">
        <v>9</v>
      </c>
    </row>
    <row r="29" spans="1:142" s="11" customFormat="1" x14ac:dyDescent="0.25">
      <c r="A29" s="92">
        <v>2792</v>
      </c>
      <c r="B29" s="102" t="s">
        <v>174</v>
      </c>
      <c r="C29" s="84">
        <v>0</v>
      </c>
      <c r="D29" s="78">
        <v>0</v>
      </c>
      <c r="E29" s="79">
        <v>0</v>
      </c>
      <c r="F29" s="70">
        <v>39</v>
      </c>
      <c r="G29" s="85" t="s">
        <v>3</v>
      </c>
      <c r="H29" s="19"/>
      <c r="I29" s="80">
        <v>9024</v>
      </c>
      <c r="J29" s="70">
        <v>58</v>
      </c>
      <c r="K29" s="81">
        <v>155.58620689655172</v>
      </c>
      <c r="L29" s="70">
        <v>39</v>
      </c>
      <c r="M29" s="85" t="s">
        <v>3</v>
      </c>
      <c r="N29" s="104" t="s">
        <v>15</v>
      </c>
    </row>
    <row r="30" spans="1:142" s="11" customFormat="1" x14ac:dyDescent="0.25">
      <c r="A30" s="92">
        <v>189</v>
      </c>
      <c r="B30" s="102" t="s">
        <v>84</v>
      </c>
      <c r="C30" s="84">
        <v>7260</v>
      </c>
      <c r="D30" s="78">
        <v>40</v>
      </c>
      <c r="E30" s="79">
        <v>181.5</v>
      </c>
      <c r="F30" s="70">
        <v>18</v>
      </c>
      <c r="G30" s="85" t="s">
        <v>4</v>
      </c>
      <c r="H30" s="19"/>
      <c r="I30" s="80">
        <v>50500</v>
      </c>
      <c r="J30" s="70">
        <v>273</v>
      </c>
      <c r="K30" s="81">
        <v>184.98168498168499</v>
      </c>
      <c r="L30" s="70">
        <v>18</v>
      </c>
      <c r="M30" s="85" t="s">
        <v>4</v>
      </c>
      <c r="N30" s="104" t="s">
        <v>179</v>
      </c>
    </row>
    <row r="31" spans="1:142" s="11" customFormat="1" x14ac:dyDescent="0.25">
      <c r="A31" s="92">
        <v>192</v>
      </c>
      <c r="B31" s="102" t="s">
        <v>98</v>
      </c>
      <c r="C31" s="84">
        <v>0</v>
      </c>
      <c r="D31" s="78">
        <v>0</v>
      </c>
      <c r="E31" s="79">
        <v>0</v>
      </c>
      <c r="F31" s="70">
        <v>13</v>
      </c>
      <c r="G31" s="85" t="s">
        <v>5</v>
      </c>
      <c r="H31" s="19"/>
      <c r="I31" s="80">
        <v>39035</v>
      </c>
      <c r="J31" s="70">
        <v>204</v>
      </c>
      <c r="K31" s="81">
        <v>191.34803921568627</v>
      </c>
      <c r="L31" s="70">
        <v>13</v>
      </c>
      <c r="M31" s="85" t="s">
        <v>5</v>
      </c>
      <c r="N31" s="104" t="s">
        <v>14</v>
      </c>
    </row>
    <row r="32" spans="1:142" s="11" customFormat="1" x14ac:dyDescent="0.25">
      <c r="A32" s="96">
        <v>13063</v>
      </c>
      <c r="B32" s="102" t="s">
        <v>161</v>
      </c>
      <c r="C32" s="84">
        <v>1497</v>
      </c>
      <c r="D32" s="78">
        <v>9</v>
      </c>
      <c r="E32" s="79">
        <v>166.33333333333334</v>
      </c>
      <c r="F32" s="70" t="s">
        <v>177</v>
      </c>
      <c r="G32" s="85" t="s">
        <v>2</v>
      </c>
      <c r="H32" s="19"/>
      <c r="I32" s="80">
        <v>0</v>
      </c>
      <c r="J32" s="70">
        <v>0</v>
      </c>
      <c r="K32" s="81">
        <v>0</v>
      </c>
      <c r="L32" s="70" t="s">
        <v>177</v>
      </c>
      <c r="M32" s="85" t="s">
        <v>2</v>
      </c>
      <c r="N32" s="104" t="s">
        <v>178</v>
      </c>
    </row>
    <row r="33" spans="1:142" s="11" customFormat="1" x14ac:dyDescent="0.25">
      <c r="A33" s="92">
        <v>2693</v>
      </c>
      <c r="B33" s="102" t="s">
        <v>132</v>
      </c>
      <c r="C33" s="84">
        <v>0</v>
      </c>
      <c r="D33" s="78">
        <v>0</v>
      </c>
      <c r="E33" s="79">
        <v>0</v>
      </c>
      <c r="F33" s="70">
        <v>32</v>
      </c>
      <c r="G33" s="85" t="s">
        <v>182</v>
      </c>
      <c r="H33" s="19"/>
      <c r="I33" s="80">
        <v>24910</v>
      </c>
      <c r="J33" s="70">
        <v>151</v>
      </c>
      <c r="K33" s="81">
        <v>164.96688741721854</v>
      </c>
      <c r="L33" s="70">
        <v>32</v>
      </c>
      <c r="M33" s="85" t="s">
        <v>3</v>
      </c>
      <c r="N33" s="104" t="s">
        <v>17</v>
      </c>
    </row>
    <row r="34" spans="1:142" s="11" customFormat="1" x14ac:dyDescent="0.25">
      <c r="A34" s="92">
        <v>210</v>
      </c>
      <c r="B34" s="102" t="s">
        <v>133</v>
      </c>
      <c r="C34" s="84">
        <v>3029</v>
      </c>
      <c r="D34" s="78">
        <v>18</v>
      </c>
      <c r="E34" s="79">
        <v>168.27777777777777</v>
      </c>
      <c r="F34" s="70">
        <v>15</v>
      </c>
      <c r="G34" s="85" t="s">
        <v>4</v>
      </c>
      <c r="H34" s="19"/>
      <c r="I34" s="80">
        <v>29418</v>
      </c>
      <c r="J34" s="70">
        <v>156</v>
      </c>
      <c r="K34" s="81">
        <v>188.57692307692307</v>
      </c>
      <c r="L34" s="70">
        <v>15</v>
      </c>
      <c r="M34" s="85" t="s">
        <v>4</v>
      </c>
      <c r="N34" s="104" t="s">
        <v>17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</row>
    <row r="35" spans="1:142" s="17" customFormat="1" x14ac:dyDescent="0.25">
      <c r="A35" s="92">
        <v>1967</v>
      </c>
      <c r="B35" s="102" t="s">
        <v>38</v>
      </c>
      <c r="C35" s="84">
        <v>1298</v>
      </c>
      <c r="D35" s="78">
        <v>9</v>
      </c>
      <c r="E35" s="79">
        <v>144.22222222222223</v>
      </c>
      <c r="F35" s="70">
        <v>42</v>
      </c>
      <c r="G35" s="85" t="s">
        <v>3</v>
      </c>
      <c r="H35" s="19"/>
      <c r="I35" s="80">
        <v>13276</v>
      </c>
      <c r="J35" s="70">
        <v>88</v>
      </c>
      <c r="K35" s="81">
        <v>150.86363636363637</v>
      </c>
      <c r="L35" s="70">
        <v>42</v>
      </c>
      <c r="M35" s="85" t="s">
        <v>3</v>
      </c>
      <c r="N35" s="104" t="s">
        <v>6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</row>
    <row r="36" spans="1:142" s="11" customFormat="1" x14ac:dyDescent="0.25">
      <c r="A36" s="92">
        <v>221</v>
      </c>
      <c r="B36" s="102" t="s">
        <v>63</v>
      </c>
      <c r="C36" s="84">
        <v>0</v>
      </c>
      <c r="D36" s="78">
        <v>0</v>
      </c>
      <c r="E36" s="79">
        <v>0</v>
      </c>
      <c r="F36" s="70" t="s">
        <v>177</v>
      </c>
      <c r="G36" s="85" t="s">
        <v>2</v>
      </c>
      <c r="H36" s="19"/>
      <c r="I36" s="80">
        <v>1949</v>
      </c>
      <c r="J36" s="70">
        <v>12</v>
      </c>
      <c r="K36" s="81">
        <v>162.41666666666666</v>
      </c>
      <c r="L36" s="70" t="s">
        <v>177</v>
      </c>
      <c r="M36" s="85" t="s">
        <v>2</v>
      </c>
      <c r="N36" s="104" t="s">
        <v>11</v>
      </c>
    </row>
    <row r="37" spans="1:142" s="11" customFormat="1" x14ac:dyDescent="0.25">
      <c r="A37" s="92">
        <v>2474</v>
      </c>
      <c r="B37" s="102" t="s">
        <v>141</v>
      </c>
      <c r="C37" s="84">
        <v>0</v>
      </c>
      <c r="D37" s="78">
        <v>0</v>
      </c>
      <c r="E37" s="79">
        <v>0</v>
      </c>
      <c r="F37" s="70" t="s">
        <v>177</v>
      </c>
      <c r="G37" s="85" t="s">
        <v>8</v>
      </c>
      <c r="H37" s="19"/>
      <c r="I37" s="80">
        <v>1803</v>
      </c>
      <c r="J37" s="70">
        <v>16</v>
      </c>
      <c r="K37" s="81">
        <v>112.6875</v>
      </c>
      <c r="L37" s="70" t="s">
        <v>177</v>
      </c>
      <c r="M37" s="85" t="s">
        <v>8</v>
      </c>
      <c r="N37" s="104" t="s">
        <v>18</v>
      </c>
    </row>
    <row r="38" spans="1:142" s="11" customFormat="1" x14ac:dyDescent="0.25">
      <c r="A38" s="92">
        <v>2694</v>
      </c>
      <c r="B38" s="102" t="s">
        <v>142</v>
      </c>
      <c r="C38" s="84">
        <v>2628</v>
      </c>
      <c r="D38" s="78">
        <v>16</v>
      </c>
      <c r="E38" s="79">
        <v>164.25</v>
      </c>
      <c r="F38" s="70">
        <v>30</v>
      </c>
      <c r="G38" s="85" t="s">
        <v>3</v>
      </c>
      <c r="H38" s="19"/>
      <c r="I38" s="80">
        <v>20730</v>
      </c>
      <c r="J38" s="70">
        <v>124</v>
      </c>
      <c r="K38" s="81">
        <v>167.17741935483872</v>
      </c>
      <c r="L38" s="70">
        <v>30</v>
      </c>
      <c r="M38" s="85" t="s">
        <v>3</v>
      </c>
      <c r="N38" s="104" t="s">
        <v>18</v>
      </c>
    </row>
    <row r="39" spans="1:142" s="11" customFormat="1" x14ac:dyDescent="0.25">
      <c r="A39" s="92">
        <v>228</v>
      </c>
      <c r="B39" s="102" t="s">
        <v>50</v>
      </c>
      <c r="C39" s="84">
        <v>1265</v>
      </c>
      <c r="D39" s="78">
        <v>8</v>
      </c>
      <c r="E39" s="79">
        <v>158.125</v>
      </c>
      <c r="F39" s="70">
        <v>36</v>
      </c>
      <c r="G39" s="85" t="s">
        <v>7</v>
      </c>
      <c r="H39" s="19"/>
      <c r="I39" s="80">
        <v>24854</v>
      </c>
      <c r="J39" s="70">
        <v>157</v>
      </c>
      <c r="K39" s="81">
        <v>158.30573248407643</v>
      </c>
      <c r="L39" s="70">
        <v>36</v>
      </c>
      <c r="M39" s="85" t="s">
        <v>7</v>
      </c>
      <c r="N39" s="104" t="s">
        <v>9</v>
      </c>
    </row>
    <row r="40" spans="1:142" s="11" customFormat="1" ht="13.5" customHeight="1" x14ac:dyDescent="0.25">
      <c r="A40" s="92">
        <v>230</v>
      </c>
      <c r="B40" s="102" t="s">
        <v>23</v>
      </c>
      <c r="C40" s="84">
        <v>1067</v>
      </c>
      <c r="D40" s="78">
        <v>6</v>
      </c>
      <c r="E40" s="79">
        <v>177.83333333333334</v>
      </c>
      <c r="F40" s="70">
        <v>12</v>
      </c>
      <c r="G40" s="85" t="s">
        <v>5</v>
      </c>
      <c r="H40" s="19"/>
      <c r="I40" s="80">
        <v>17030</v>
      </c>
      <c r="J40" s="70">
        <v>88</v>
      </c>
      <c r="K40" s="81">
        <v>193.52272727272728</v>
      </c>
      <c r="L40" s="70">
        <v>12</v>
      </c>
      <c r="M40" s="85" t="s">
        <v>5</v>
      </c>
      <c r="N40" s="104" t="s">
        <v>0</v>
      </c>
    </row>
    <row r="41" spans="1:142" s="11" customFormat="1" x14ac:dyDescent="0.25">
      <c r="A41" s="92">
        <v>2790</v>
      </c>
      <c r="B41" s="102" t="s">
        <v>165</v>
      </c>
      <c r="C41" s="84">
        <v>748</v>
      </c>
      <c r="D41" s="78">
        <v>4</v>
      </c>
      <c r="E41" s="79">
        <v>187</v>
      </c>
      <c r="F41" s="70">
        <v>23</v>
      </c>
      <c r="G41" s="85" t="s">
        <v>3</v>
      </c>
      <c r="H41" s="19"/>
      <c r="I41" s="80">
        <v>4610</v>
      </c>
      <c r="J41" s="70">
        <v>26</v>
      </c>
      <c r="K41" s="81">
        <v>177.30769230769232</v>
      </c>
      <c r="L41" s="70">
        <v>23</v>
      </c>
      <c r="M41" s="85" t="s">
        <v>3</v>
      </c>
      <c r="N41" s="104" t="s">
        <v>6</v>
      </c>
    </row>
    <row r="42" spans="1:142" s="14" customFormat="1" x14ac:dyDescent="0.25">
      <c r="A42" s="93">
        <v>1615</v>
      </c>
      <c r="B42" s="102" t="s">
        <v>169</v>
      </c>
      <c r="C42" s="84">
        <v>1285</v>
      </c>
      <c r="D42" s="78">
        <v>8</v>
      </c>
      <c r="E42" s="79">
        <v>160.625</v>
      </c>
      <c r="F42" s="70" t="s">
        <v>1</v>
      </c>
      <c r="G42" s="85" t="s">
        <v>8</v>
      </c>
      <c r="H42" s="19"/>
      <c r="I42" s="80">
        <v>0</v>
      </c>
      <c r="J42" s="70">
        <v>0</v>
      </c>
      <c r="K42" s="81">
        <v>0</v>
      </c>
      <c r="L42" s="70" t="s">
        <v>1</v>
      </c>
      <c r="M42" s="85" t="s">
        <v>8</v>
      </c>
      <c r="N42" s="104" t="s">
        <v>11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</row>
    <row r="43" spans="1:142" s="11" customFormat="1" x14ac:dyDescent="0.25">
      <c r="A43" s="92">
        <v>2635</v>
      </c>
      <c r="B43" s="102" t="s">
        <v>65</v>
      </c>
      <c r="C43" s="84">
        <v>0</v>
      </c>
      <c r="D43" s="78">
        <v>0</v>
      </c>
      <c r="E43" s="79">
        <v>0</v>
      </c>
      <c r="F43" s="70">
        <v>27</v>
      </c>
      <c r="G43" s="85" t="s">
        <v>3</v>
      </c>
      <c r="H43" s="19"/>
      <c r="I43" s="80">
        <v>5179</v>
      </c>
      <c r="J43" s="70">
        <v>30</v>
      </c>
      <c r="K43" s="81">
        <v>172.63333333333333</v>
      </c>
      <c r="L43" s="70">
        <v>27</v>
      </c>
      <c r="M43" s="85" t="s">
        <v>3</v>
      </c>
      <c r="N43" s="104" t="s">
        <v>6</v>
      </c>
    </row>
    <row r="44" spans="1:142" s="11" customFormat="1" x14ac:dyDescent="0.25">
      <c r="A44" s="92">
        <v>271</v>
      </c>
      <c r="B44" s="102" t="s">
        <v>24</v>
      </c>
      <c r="C44" s="84">
        <v>1614</v>
      </c>
      <c r="D44" s="78">
        <v>9</v>
      </c>
      <c r="E44" s="79">
        <v>179.33333333333334</v>
      </c>
      <c r="F44" s="70">
        <v>13</v>
      </c>
      <c r="G44" s="85" t="s">
        <v>5</v>
      </c>
      <c r="H44" s="19"/>
      <c r="I44" s="80">
        <v>11846</v>
      </c>
      <c r="J44" s="70">
        <v>62</v>
      </c>
      <c r="K44" s="81">
        <v>191.06451612903226</v>
      </c>
      <c r="L44" s="70">
        <v>13</v>
      </c>
      <c r="M44" s="85" t="s">
        <v>5</v>
      </c>
      <c r="N44" s="104" t="s">
        <v>0</v>
      </c>
    </row>
    <row r="45" spans="1:142" s="11" customFormat="1" x14ac:dyDescent="0.25">
      <c r="A45" s="92">
        <v>272</v>
      </c>
      <c r="B45" s="102" t="s">
        <v>66</v>
      </c>
      <c r="C45" s="84">
        <v>3224</v>
      </c>
      <c r="D45" s="78">
        <v>22</v>
      </c>
      <c r="E45" s="79">
        <v>146.54545454545453</v>
      </c>
      <c r="F45" s="70">
        <v>39</v>
      </c>
      <c r="G45" s="85" t="s">
        <v>3</v>
      </c>
      <c r="H45" s="19"/>
      <c r="I45" s="80">
        <v>29571</v>
      </c>
      <c r="J45" s="70">
        <v>190</v>
      </c>
      <c r="K45" s="81">
        <v>155.63684210526316</v>
      </c>
      <c r="L45" s="70">
        <v>39</v>
      </c>
      <c r="M45" s="85" t="s">
        <v>3</v>
      </c>
      <c r="N45" s="104" t="s">
        <v>11</v>
      </c>
    </row>
    <row r="46" spans="1:142" s="11" customFormat="1" x14ac:dyDescent="0.25">
      <c r="A46" s="92">
        <v>2634</v>
      </c>
      <c r="B46" s="102" t="s">
        <v>118</v>
      </c>
      <c r="C46" s="84">
        <v>0</v>
      </c>
      <c r="D46" s="78">
        <v>0</v>
      </c>
      <c r="E46" s="79">
        <v>0</v>
      </c>
      <c r="F46" s="70">
        <v>1</v>
      </c>
      <c r="G46" s="85" t="s">
        <v>5</v>
      </c>
      <c r="H46" s="19"/>
      <c r="I46" s="80">
        <v>17094</v>
      </c>
      <c r="J46" s="70">
        <v>82</v>
      </c>
      <c r="K46" s="81">
        <v>208.46341463414635</v>
      </c>
      <c r="L46" s="70">
        <v>1</v>
      </c>
      <c r="M46" s="85" t="s">
        <v>5</v>
      </c>
      <c r="N46" s="104" t="s">
        <v>16</v>
      </c>
    </row>
    <row r="47" spans="1:142" s="11" customFormat="1" x14ac:dyDescent="0.25">
      <c r="A47" s="93">
        <v>280</v>
      </c>
      <c r="B47" s="102" t="s">
        <v>164</v>
      </c>
      <c r="C47" s="84">
        <v>731</v>
      </c>
      <c r="D47" s="78">
        <v>4</v>
      </c>
      <c r="E47" s="79">
        <v>182.75</v>
      </c>
      <c r="F47" s="70" t="s">
        <v>177</v>
      </c>
      <c r="G47" s="85" t="s">
        <v>2</v>
      </c>
      <c r="H47" s="19"/>
      <c r="I47" s="80">
        <v>0</v>
      </c>
      <c r="J47" s="70">
        <v>0</v>
      </c>
      <c r="K47" s="81">
        <v>0</v>
      </c>
      <c r="L47" s="70" t="s">
        <v>177</v>
      </c>
      <c r="M47" s="85" t="s">
        <v>2</v>
      </c>
      <c r="N47" s="104" t="s">
        <v>179</v>
      </c>
    </row>
    <row r="48" spans="1:142" s="11" customFormat="1" x14ac:dyDescent="0.25">
      <c r="A48" s="93">
        <v>2497</v>
      </c>
      <c r="B48" s="102" t="s">
        <v>170</v>
      </c>
      <c r="C48" s="84">
        <v>0</v>
      </c>
      <c r="D48" s="78">
        <v>0</v>
      </c>
      <c r="E48" s="79">
        <v>0</v>
      </c>
      <c r="F48" s="70" t="s">
        <v>1</v>
      </c>
      <c r="G48" s="85" t="s">
        <v>8</v>
      </c>
      <c r="H48" s="19"/>
      <c r="I48" s="80">
        <v>0</v>
      </c>
      <c r="J48" s="70">
        <v>0</v>
      </c>
      <c r="K48" s="81">
        <v>0</v>
      </c>
      <c r="L48" s="70" t="s">
        <v>1</v>
      </c>
      <c r="M48" s="85" t="s">
        <v>8</v>
      </c>
      <c r="N48" s="104" t="s">
        <v>11</v>
      </c>
    </row>
    <row r="49" spans="1:142" s="8" customFormat="1" x14ac:dyDescent="0.25">
      <c r="A49" s="92">
        <v>290</v>
      </c>
      <c r="B49" s="102" t="s">
        <v>119</v>
      </c>
      <c r="C49" s="84">
        <v>8783</v>
      </c>
      <c r="D49" s="78">
        <v>50</v>
      </c>
      <c r="E49" s="79">
        <v>175.66</v>
      </c>
      <c r="F49" s="70">
        <v>6</v>
      </c>
      <c r="G49" s="85" t="s">
        <v>5</v>
      </c>
      <c r="H49" s="19"/>
      <c r="I49" s="80">
        <v>48320</v>
      </c>
      <c r="J49" s="70">
        <v>240</v>
      </c>
      <c r="K49" s="81">
        <v>201.33333333333334</v>
      </c>
      <c r="L49" s="70">
        <v>6</v>
      </c>
      <c r="M49" s="85" t="s">
        <v>5</v>
      </c>
      <c r="N49" s="104" t="s">
        <v>16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</row>
    <row r="50" spans="1:142" s="8" customFormat="1" x14ac:dyDescent="0.25">
      <c r="A50" s="92">
        <v>236</v>
      </c>
      <c r="B50" s="102" t="s">
        <v>51</v>
      </c>
      <c r="C50" s="84">
        <v>3722</v>
      </c>
      <c r="D50" s="78">
        <v>21</v>
      </c>
      <c r="E50" s="79">
        <v>177.23809523809524</v>
      </c>
      <c r="F50" s="70">
        <v>4</v>
      </c>
      <c r="G50" s="85" t="s">
        <v>5</v>
      </c>
      <c r="H50" s="19"/>
      <c r="I50" s="80">
        <v>20017</v>
      </c>
      <c r="J50" s="70">
        <v>98</v>
      </c>
      <c r="K50" s="81">
        <v>204.25510204081633</v>
      </c>
      <c r="L50" s="70">
        <v>4</v>
      </c>
      <c r="M50" s="85" t="s">
        <v>5</v>
      </c>
      <c r="N50" s="104" t="s">
        <v>9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</row>
    <row r="51" spans="1:142" s="11" customFormat="1" x14ac:dyDescent="0.25">
      <c r="A51" s="92">
        <v>323</v>
      </c>
      <c r="B51" s="102" t="s">
        <v>25</v>
      </c>
      <c r="C51" s="84">
        <v>7966</v>
      </c>
      <c r="D51" s="78">
        <v>43</v>
      </c>
      <c r="E51" s="79">
        <v>185.25581395348837</v>
      </c>
      <c r="F51" s="70">
        <v>13</v>
      </c>
      <c r="G51" s="85" t="s">
        <v>5</v>
      </c>
      <c r="H51" s="19"/>
      <c r="I51" s="80">
        <v>50562</v>
      </c>
      <c r="J51" s="70">
        <v>263</v>
      </c>
      <c r="K51" s="81">
        <v>192.25095057034221</v>
      </c>
      <c r="L51" s="70">
        <v>13</v>
      </c>
      <c r="M51" s="85" t="s">
        <v>5</v>
      </c>
      <c r="N51" s="104" t="s">
        <v>0</v>
      </c>
    </row>
    <row r="52" spans="1:142" s="11" customFormat="1" x14ac:dyDescent="0.25">
      <c r="A52" s="92">
        <v>2265</v>
      </c>
      <c r="B52" s="102" t="s">
        <v>26</v>
      </c>
      <c r="C52" s="86">
        <v>1011</v>
      </c>
      <c r="D52" s="82">
        <v>6</v>
      </c>
      <c r="E52" s="83">
        <v>168.5</v>
      </c>
      <c r="F52" s="70">
        <v>27</v>
      </c>
      <c r="G52" s="85" t="s">
        <v>3</v>
      </c>
      <c r="H52" s="19"/>
      <c r="I52" s="80">
        <v>12694</v>
      </c>
      <c r="J52" s="70">
        <v>74</v>
      </c>
      <c r="K52" s="81">
        <v>171.54054054054055</v>
      </c>
      <c r="L52" s="70">
        <v>27</v>
      </c>
      <c r="M52" s="85" t="s">
        <v>3</v>
      </c>
      <c r="N52" s="104" t="s">
        <v>178</v>
      </c>
    </row>
    <row r="53" spans="1:142" s="11" customFormat="1" x14ac:dyDescent="0.25">
      <c r="A53" s="92">
        <v>2797</v>
      </c>
      <c r="B53" s="102" t="s">
        <v>176</v>
      </c>
      <c r="C53" s="86">
        <v>532</v>
      </c>
      <c r="D53" s="82">
        <v>4</v>
      </c>
      <c r="E53" s="83">
        <v>133</v>
      </c>
      <c r="F53" s="70">
        <v>43</v>
      </c>
      <c r="G53" s="85" t="s">
        <v>3</v>
      </c>
      <c r="H53" s="19"/>
      <c r="I53" s="80">
        <v>3568</v>
      </c>
      <c r="J53" s="70">
        <v>24</v>
      </c>
      <c r="K53" s="81">
        <v>148.66666666666666</v>
      </c>
      <c r="L53" s="70">
        <v>43</v>
      </c>
      <c r="M53" s="85" t="s">
        <v>3</v>
      </c>
      <c r="N53" s="104" t="s">
        <v>18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</row>
    <row r="54" spans="1:142" s="11" customFormat="1" x14ac:dyDescent="0.25">
      <c r="A54" s="97">
        <v>1172</v>
      </c>
      <c r="B54" s="102" t="s">
        <v>52</v>
      </c>
      <c r="C54" s="84">
        <v>1757</v>
      </c>
      <c r="D54" s="78">
        <v>12</v>
      </c>
      <c r="E54" s="79">
        <v>146.41666666666666</v>
      </c>
      <c r="F54" s="70">
        <v>34</v>
      </c>
      <c r="G54" s="85" t="s">
        <v>7</v>
      </c>
      <c r="H54" s="19"/>
      <c r="I54" s="80">
        <v>27793</v>
      </c>
      <c r="J54" s="70">
        <v>171</v>
      </c>
      <c r="K54" s="81">
        <v>162.53216374269005</v>
      </c>
      <c r="L54" s="70">
        <v>34</v>
      </c>
      <c r="M54" s="85" t="s">
        <v>7</v>
      </c>
      <c r="N54" s="104" t="s">
        <v>9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</row>
    <row r="55" spans="1:142" s="11" customFormat="1" x14ac:dyDescent="0.25">
      <c r="A55" s="92">
        <v>2632</v>
      </c>
      <c r="B55" s="102" t="s">
        <v>106</v>
      </c>
      <c r="C55" s="84">
        <v>2213</v>
      </c>
      <c r="D55" s="78">
        <v>14</v>
      </c>
      <c r="E55" s="79">
        <v>158.07142857142858</v>
      </c>
      <c r="F55" s="70">
        <v>38</v>
      </c>
      <c r="G55" s="85" t="s">
        <v>3</v>
      </c>
      <c r="H55" s="19"/>
      <c r="I55" s="80">
        <v>21538</v>
      </c>
      <c r="J55" s="70">
        <v>138</v>
      </c>
      <c r="K55" s="81">
        <v>156.07246376811594</v>
      </c>
      <c r="L55" s="70">
        <v>38</v>
      </c>
      <c r="M55" s="85" t="s">
        <v>3</v>
      </c>
      <c r="N55" s="104" t="s">
        <v>15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</row>
    <row r="56" spans="1:142" s="11" customFormat="1" ht="13.5" customHeight="1" x14ac:dyDescent="0.25">
      <c r="A56" s="97">
        <v>2488</v>
      </c>
      <c r="B56" s="102" t="s">
        <v>85</v>
      </c>
      <c r="C56" s="84">
        <v>0</v>
      </c>
      <c r="D56" s="78">
        <v>0</v>
      </c>
      <c r="E56" s="79">
        <v>0</v>
      </c>
      <c r="F56" s="70" t="s">
        <v>1</v>
      </c>
      <c r="G56" s="85" t="s">
        <v>2</v>
      </c>
      <c r="H56" s="19"/>
      <c r="I56" s="80">
        <v>0</v>
      </c>
      <c r="J56" s="70">
        <v>0</v>
      </c>
      <c r="K56" s="81">
        <v>0</v>
      </c>
      <c r="L56" s="70" t="s">
        <v>1</v>
      </c>
      <c r="M56" s="85" t="s">
        <v>2</v>
      </c>
      <c r="N56" s="104" t="s">
        <v>179</v>
      </c>
    </row>
    <row r="57" spans="1:142" s="8" customFormat="1" x14ac:dyDescent="0.25">
      <c r="A57" s="99">
        <v>2453</v>
      </c>
      <c r="B57" s="102" t="s">
        <v>144</v>
      </c>
      <c r="C57" s="84">
        <v>2551</v>
      </c>
      <c r="D57" s="78">
        <v>16</v>
      </c>
      <c r="E57" s="79">
        <v>159.4375</v>
      </c>
      <c r="F57" s="70">
        <v>34</v>
      </c>
      <c r="G57" s="85" t="s">
        <v>7</v>
      </c>
      <c r="H57" s="19"/>
      <c r="I57" s="80">
        <v>19394</v>
      </c>
      <c r="J57" s="70">
        <v>120</v>
      </c>
      <c r="K57" s="81">
        <v>161.61666666666667</v>
      </c>
      <c r="L57" s="70">
        <v>34</v>
      </c>
      <c r="M57" s="85" t="s">
        <v>7</v>
      </c>
      <c r="N57" s="104" t="s">
        <v>18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</row>
    <row r="58" spans="1:142" s="13" customFormat="1" ht="13.5" customHeight="1" x14ac:dyDescent="0.25">
      <c r="A58" s="92">
        <v>1686</v>
      </c>
      <c r="B58" s="102" t="s">
        <v>120</v>
      </c>
      <c r="C58" s="84">
        <v>0</v>
      </c>
      <c r="D58" s="78">
        <v>0</v>
      </c>
      <c r="E58" s="79">
        <v>0</v>
      </c>
      <c r="F58" s="70" t="s">
        <v>177</v>
      </c>
      <c r="G58" s="85" t="s">
        <v>8</v>
      </c>
      <c r="H58" s="19"/>
      <c r="I58" s="80">
        <v>1630</v>
      </c>
      <c r="J58" s="70">
        <v>12</v>
      </c>
      <c r="K58" s="81">
        <v>135.83333333333334</v>
      </c>
      <c r="L58" s="70" t="s">
        <v>177</v>
      </c>
      <c r="M58" s="85" t="s">
        <v>8</v>
      </c>
      <c r="N58" s="104" t="s">
        <v>16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</row>
    <row r="59" spans="1:142" s="11" customFormat="1" ht="14.45" customHeight="1" x14ac:dyDescent="0.25">
      <c r="A59" s="92">
        <v>350</v>
      </c>
      <c r="B59" s="102" t="s">
        <v>121</v>
      </c>
      <c r="C59" s="84">
        <v>473</v>
      </c>
      <c r="D59" s="78">
        <v>3</v>
      </c>
      <c r="E59" s="79">
        <v>157.66666666666666</v>
      </c>
      <c r="F59" s="70">
        <v>15</v>
      </c>
      <c r="G59" s="85" t="s">
        <v>4</v>
      </c>
      <c r="H59" s="19"/>
      <c r="I59" s="80">
        <v>19826</v>
      </c>
      <c r="J59" s="70">
        <v>105</v>
      </c>
      <c r="K59" s="81">
        <v>188.81904761904761</v>
      </c>
      <c r="L59" s="70">
        <v>15</v>
      </c>
      <c r="M59" s="85" t="s">
        <v>4</v>
      </c>
      <c r="N59" s="104" t="s">
        <v>16</v>
      </c>
    </row>
    <row r="60" spans="1:142" s="11" customFormat="1" x14ac:dyDescent="0.25">
      <c r="A60" s="92">
        <v>2695</v>
      </c>
      <c r="B60" s="102" t="s">
        <v>134</v>
      </c>
      <c r="C60" s="84">
        <v>0</v>
      </c>
      <c r="D60" s="78">
        <v>0</v>
      </c>
      <c r="E60" s="79">
        <v>0</v>
      </c>
      <c r="F60" s="70" t="s">
        <v>177</v>
      </c>
      <c r="G60" s="85" t="s">
        <v>8</v>
      </c>
      <c r="H60" s="19"/>
      <c r="I60" s="80">
        <v>1285</v>
      </c>
      <c r="J60" s="70">
        <v>8</v>
      </c>
      <c r="K60" s="81">
        <v>160.625</v>
      </c>
      <c r="L60" s="70" t="s">
        <v>177</v>
      </c>
      <c r="M60" s="85" t="s">
        <v>8</v>
      </c>
      <c r="N60" s="104" t="s">
        <v>17</v>
      </c>
    </row>
    <row r="61" spans="1:142" s="11" customFormat="1" x14ac:dyDescent="0.25">
      <c r="A61" s="92">
        <v>356</v>
      </c>
      <c r="B61" s="102" t="s">
        <v>27</v>
      </c>
      <c r="C61" s="84">
        <v>2164</v>
      </c>
      <c r="D61" s="78">
        <v>12</v>
      </c>
      <c r="E61" s="79">
        <v>180.33333333333334</v>
      </c>
      <c r="F61" s="70">
        <v>11</v>
      </c>
      <c r="G61" s="85" t="s">
        <v>5</v>
      </c>
      <c r="H61" s="19"/>
      <c r="I61" s="80">
        <v>7024</v>
      </c>
      <c r="J61" s="70">
        <v>36</v>
      </c>
      <c r="K61" s="81">
        <v>195.11111111111111</v>
      </c>
      <c r="L61" s="70">
        <v>11</v>
      </c>
      <c r="M61" s="85" t="s">
        <v>5</v>
      </c>
      <c r="N61" s="104" t="s">
        <v>178</v>
      </c>
    </row>
    <row r="62" spans="1:142" s="11" customFormat="1" x14ac:dyDescent="0.25">
      <c r="A62" s="92">
        <v>2526</v>
      </c>
      <c r="B62" s="102" t="s">
        <v>40</v>
      </c>
      <c r="C62" s="84">
        <v>1716</v>
      </c>
      <c r="D62" s="78">
        <v>12</v>
      </c>
      <c r="E62" s="79">
        <v>143</v>
      </c>
      <c r="F62" s="70">
        <v>46</v>
      </c>
      <c r="G62" s="85" t="s">
        <v>7</v>
      </c>
      <c r="H62" s="19"/>
      <c r="I62" s="80">
        <v>15452</v>
      </c>
      <c r="J62" s="70">
        <v>107</v>
      </c>
      <c r="K62" s="81">
        <v>144.41121495327104</v>
      </c>
      <c r="L62" s="70">
        <v>46</v>
      </c>
      <c r="M62" s="85" t="s">
        <v>7</v>
      </c>
      <c r="N62" s="104" t="s">
        <v>6</v>
      </c>
    </row>
    <row r="63" spans="1:142" s="11" customFormat="1" x14ac:dyDescent="0.25">
      <c r="A63" s="92">
        <v>407</v>
      </c>
      <c r="B63" s="102" t="s">
        <v>99</v>
      </c>
      <c r="C63" s="84">
        <v>5252</v>
      </c>
      <c r="D63" s="78">
        <v>30</v>
      </c>
      <c r="E63" s="79">
        <v>175.06666666666666</v>
      </c>
      <c r="F63" s="70">
        <v>17</v>
      </c>
      <c r="G63" s="85" t="s">
        <v>4</v>
      </c>
      <c r="H63" s="19"/>
      <c r="I63" s="80">
        <v>23889</v>
      </c>
      <c r="J63" s="70">
        <v>128</v>
      </c>
      <c r="K63" s="81">
        <v>186.6328125</v>
      </c>
      <c r="L63" s="70">
        <v>17</v>
      </c>
      <c r="M63" s="85" t="s">
        <v>4</v>
      </c>
      <c r="N63" s="104" t="s">
        <v>14</v>
      </c>
    </row>
    <row r="64" spans="1:142" s="13" customFormat="1" x14ac:dyDescent="0.25">
      <c r="A64" s="92">
        <v>408</v>
      </c>
      <c r="B64" s="102" t="s">
        <v>107</v>
      </c>
      <c r="C64" s="84">
        <v>4436</v>
      </c>
      <c r="D64" s="78">
        <v>27</v>
      </c>
      <c r="E64" s="79">
        <v>164.2962962962963</v>
      </c>
      <c r="F64" s="70">
        <v>22</v>
      </c>
      <c r="G64" s="85" t="s">
        <v>4</v>
      </c>
      <c r="H64" s="19"/>
      <c r="I64" s="80">
        <v>28883</v>
      </c>
      <c r="J64" s="70">
        <v>161</v>
      </c>
      <c r="K64" s="81">
        <v>179.3975155279503</v>
      </c>
      <c r="L64" s="70">
        <v>22</v>
      </c>
      <c r="M64" s="85" t="s">
        <v>4</v>
      </c>
      <c r="N64" s="104" t="s">
        <v>15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</row>
    <row r="65" spans="1:142" s="11" customFormat="1" x14ac:dyDescent="0.25">
      <c r="A65" s="92">
        <v>409</v>
      </c>
      <c r="B65" s="102" t="s">
        <v>86</v>
      </c>
      <c r="C65" s="84">
        <v>0</v>
      </c>
      <c r="D65" s="78">
        <v>0</v>
      </c>
      <c r="E65" s="79">
        <v>0</v>
      </c>
      <c r="F65" s="70" t="s">
        <v>177</v>
      </c>
      <c r="G65" s="85" t="s">
        <v>2</v>
      </c>
      <c r="H65" s="19"/>
      <c r="I65" s="80">
        <v>1112</v>
      </c>
      <c r="J65" s="70">
        <v>8</v>
      </c>
      <c r="K65" s="81">
        <v>139</v>
      </c>
      <c r="L65" s="70" t="s">
        <v>177</v>
      </c>
      <c r="M65" s="85" t="s">
        <v>2</v>
      </c>
      <c r="N65" s="104" t="s">
        <v>179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</row>
    <row r="66" spans="1:142" s="11" customFormat="1" x14ac:dyDescent="0.25">
      <c r="A66" s="92">
        <v>440</v>
      </c>
      <c r="B66" s="102" t="s">
        <v>53</v>
      </c>
      <c r="C66" s="84">
        <v>2499</v>
      </c>
      <c r="D66" s="78">
        <v>14</v>
      </c>
      <c r="E66" s="79">
        <v>178.5</v>
      </c>
      <c r="F66" s="70">
        <v>20</v>
      </c>
      <c r="G66" s="85" t="s">
        <v>10</v>
      </c>
      <c r="H66" s="19"/>
      <c r="I66" s="80">
        <v>28478</v>
      </c>
      <c r="J66" s="70">
        <v>156</v>
      </c>
      <c r="K66" s="81">
        <v>182.55128205128204</v>
      </c>
      <c r="L66" s="70">
        <v>20</v>
      </c>
      <c r="M66" s="85" t="s">
        <v>10</v>
      </c>
      <c r="N66" s="104" t="s">
        <v>9</v>
      </c>
    </row>
    <row r="67" spans="1:142" s="8" customFormat="1" x14ac:dyDescent="0.25">
      <c r="A67" s="92">
        <v>1492</v>
      </c>
      <c r="B67" s="102" t="s">
        <v>28</v>
      </c>
      <c r="C67" s="84">
        <v>951</v>
      </c>
      <c r="D67" s="78">
        <v>7</v>
      </c>
      <c r="E67" s="79">
        <v>135.85714285714286</v>
      </c>
      <c r="F67" s="70">
        <v>22</v>
      </c>
      <c r="G67" s="85" t="s">
        <v>4</v>
      </c>
      <c r="H67" s="19"/>
      <c r="I67" s="80">
        <v>15227</v>
      </c>
      <c r="J67" s="70">
        <v>85</v>
      </c>
      <c r="K67" s="81">
        <v>179.14117647058825</v>
      </c>
      <c r="L67" s="70">
        <v>22</v>
      </c>
      <c r="M67" s="85" t="s">
        <v>4</v>
      </c>
      <c r="N67" s="104" t="s">
        <v>0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</row>
    <row r="68" spans="1:142" s="11" customFormat="1" x14ac:dyDescent="0.25">
      <c r="A68" s="97">
        <v>1459</v>
      </c>
      <c r="B68" s="102" t="s">
        <v>41</v>
      </c>
      <c r="C68" s="84">
        <v>0</v>
      </c>
      <c r="D68" s="78">
        <v>0</v>
      </c>
      <c r="E68" s="79">
        <v>0</v>
      </c>
      <c r="F68" s="70" t="s">
        <v>1</v>
      </c>
      <c r="G68" s="85" t="s">
        <v>2</v>
      </c>
      <c r="H68" s="19"/>
      <c r="I68" s="80">
        <v>0</v>
      </c>
      <c r="J68" s="70">
        <v>0</v>
      </c>
      <c r="K68" s="81">
        <v>0</v>
      </c>
      <c r="L68" s="70" t="s">
        <v>1</v>
      </c>
      <c r="M68" s="85" t="s">
        <v>2</v>
      </c>
      <c r="N68" s="104" t="s">
        <v>11</v>
      </c>
    </row>
    <row r="69" spans="1:142" s="8" customFormat="1" x14ac:dyDescent="0.25">
      <c r="A69" s="92">
        <v>2805</v>
      </c>
      <c r="B69" s="102" t="s">
        <v>162</v>
      </c>
      <c r="C69" s="84">
        <v>984</v>
      </c>
      <c r="D69" s="78">
        <v>6</v>
      </c>
      <c r="E69" s="79">
        <v>164</v>
      </c>
      <c r="F69" s="70" t="s">
        <v>177</v>
      </c>
      <c r="G69" s="85" t="s">
        <v>2</v>
      </c>
      <c r="H69" s="19"/>
      <c r="I69" s="80">
        <v>0</v>
      </c>
      <c r="J69" s="70">
        <v>0</v>
      </c>
      <c r="K69" s="81">
        <v>0</v>
      </c>
      <c r="L69" s="70" t="s">
        <v>177</v>
      </c>
      <c r="M69" s="85" t="s">
        <v>2</v>
      </c>
      <c r="N69" s="104" t="s">
        <v>178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</row>
    <row r="70" spans="1:142" s="11" customFormat="1" x14ac:dyDescent="0.25">
      <c r="A70" s="92">
        <v>1642</v>
      </c>
      <c r="B70" s="102" t="s">
        <v>54</v>
      </c>
      <c r="C70" s="84">
        <v>0</v>
      </c>
      <c r="D70" s="78">
        <v>0</v>
      </c>
      <c r="E70" s="79">
        <v>0</v>
      </c>
      <c r="F70" s="70">
        <v>29</v>
      </c>
      <c r="G70" s="85" t="s">
        <v>3</v>
      </c>
      <c r="H70" s="19"/>
      <c r="I70" s="80">
        <v>4755</v>
      </c>
      <c r="J70" s="70">
        <v>28</v>
      </c>
      <c r="K70" s="81">
        <v>169.82142857142858</v>
      </c>
      <c r="L70" s="70">
        <v>29</v>
      </c>
      <c r="M70" s="85" t="s">
        <v>3</v>
      </c>
      <c r="N70" s="104" t="s">
        <v>9</v>
      </c>
    </row>
    <row r="71" spans="1:142" s="11" customFormat="1" x14ac:dyDescent="0.25">
      <c r="A71" s="92">
        <v>2223</v>
      </c>
      <c r="B71" s="102" t="s">
        <v>67</v>
      </c>
      <c r="C71" s="84">
        <v>4016</v>
      </c>
      <c r="D71" s="78">
        <v>26</v>
      </c>
      <c r="E71" s="79">
        <v>154.46153846153845</v>
      </c>
      <c r="F71" s="70">
        <v>34</v>
      </c>
      <c r="G71" s="85" t="s">
        <v>7</v>
      </c>
      <c r="H71" s="19"/>
      <c r="I71" s="80">
        <v>53399</v>
      </c>
      <c r="J71" s="70">
        <v>330</v>
      </c>
      <c r="K71" s="81">
        <v>161.81515151515151</v>
      </c>
      <c r="L71" s="70">
        <v>34</v>
      </c>
      <c r="M71" s="85" t="s">
        <v>7</v>
      </c>
      <c r="N71" s="104" t="s">
        <v>11</v>
      </c>
    </row>
    <row r="72" spans="1:142" s="11" customFormat="1" x14ac:dyDescent="0.25">
      <c r="A72" s="92">
        <v>2398</v>
      </c>
      <c r="B72" s="102" t="s">
        <v>68</v>
      </c>
      <c r="C72" s="84">
        <v>0</v>
      </c>
      <c r="D72" s="78">
        <v>0</v>
      </c>
      <c r="E72" s="79">
        <v>0</v>
      </c>
      <c r="F72" s="70">
        <v>21</v>
      </c>
      <c r="G72" s="85" t="s">
        <v>4</v>
      </c>
      <c r="H72" s="19"/>
      <c r="I72" s="80">
        <v>28764</v>
      </c>
      <c r="J72" s="70">
        <v>159</v>
      </c>
      <c r="K72" s="81">
        <v>180.90566037735849</v>
      </c>
      <c r="L72" s="70">
        <v>21</v>
      </c>
      <c r="M72" s="85" t="s">
        <v>4</v>
      </c>
      <c r="N72" s="104" t="s">
        <v>11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</row>
    <row r="73" spans="1:142" s="11" customFormat="1" x14ac:dyDescent="0.25">
      <c r="A73" s="92">
        <v>2222</v>
      </c>
      <c r="B73" s="102" t="s">
        <v>69</v>
      </c>
      <c r="C73" s="84">
        <v>3807</v>
      </c>
      <c r="D73" s="78">
        <v>22</v>
      </c>
      <c r="E73" s="79">
        <v>173.04545454545453</v>
      </c>
      <c r="F73" s="70">
        <v>22</v>
      </c>
      <c r="G73" s="85" t="s">
        <v>4</v>
      </c>
      <c r="H73" s="19"/>
      <c r="I73" s="80">
        <v>60764</v>
      </c>
      <c r="J73" s="70">
        <v>341</v>
      </c>
      <c r="K73" s="81">
        <v>178.19354838709677</v>
      </c>
      <c r="L73" s="70">
        <v>22</v>
      </c>
      <c r="M73" s="85" t="s">
        <v>4</v>
      </c>
      <c r="N73" s="104" t="s">
        <v>11</v>
      </c>
    </row>
    <row r="74" spans="1:142" s="11" customFormat="1" x14ac:dyDescent="0.25">
      <c r="A74" s="92">
        <v>2266</v>
      </c>
      <c r="B74" s="102" t="s">
        <v>163</v>
      </c>
      <c r="C74" s="84">
        <v>0</v>
      </c>
      <c r="D74" s="78">
        <v>0</v>
      </c>
      <c r="E74" s="79">
        <v>0</v>
      </c>
      <c r="F74" s="70" t="s">
        <v>177</v>
      </c>
      <c r="G74" s="85" t="s">
        <v>2</v>
      </c>
      <c r="H74" s="19"/>
      <c r="I74" s="80">
        <v>0</v>
      </c>
      <c r="J74" s="70">
        <v>0</v>
      </c>
      <c r="K74" s="81">
        <v>0</v>
      </c>
      <c r="L74" s="70" t="s">
        <v>177</v>
      </c>
      <c r="M74" s="85" t="s">
        <v>2</v>
      </c>
      <c r="N74" s="104" t="s">
        <v>178</v>
      </c>
    </row>
    <row r="75" spans="1:142" s="11" customFormat="1" x14ac:dyDescent="0.25">
      <c r="A75" s="92">
        <v>521</v>
      </c>
      <c r="B75" s="102" t="s">
        <v>70</v>
      </c>
      <c r="C75" s="84">
        <v>0</v>
      </c>
      <c r="D75" s="78">
        <v>0</v>
      </c>
      <c r="E75" s="79">
        <v>0</v>
      </c>
      <c r="F75" s="70" t="s">
        <v>177</v>
      </c>
      <c r="G75" s="85" t="s">
        <v>2</v>
      </c>
      <c r="H75" s="19"/>
      <c r="I75" s="80">
        <v>2407</v>
      </c>
      <c r="J75" s="70">
        <v>16</v>
      </c>
      <c r="K75" s="81">
        <v>150.4375</v>
      </c>
      <c r="L75" s="70" t="s">
        <v>177</v>
      </c>
      <c r="M75" s="85" t="s">
        <v>2</v>
      </c>
      <c r="N75" s="104" t="s">
        <v>11</v>
      </c>
    </row>
    <row r="76" spans="1:142" s="11" customFormat="1" x14ac:dyDescent="0.25">
      <c r="A76" s="92">
        <v>1946</v>
      </c>
      <c r="B76" s="102" t="s">
        <v>29</v>
      </c>
      <c r="C76" s="84">
        <v>1527</v>
      </c>
      <c r="D76" s="78">
        <v>9</v>
      </c>
      <c r="E76" s="79">
        <v>169.66666666666666</v>
      </c>
      <c r="F76" s="70">
        <v>20</v>
      </c>
      <c r="G76" s="85" t="s">
        <v>4</v>
      </c>
      <c r="H76" s="19"/>
      <c r="I76" s="80">
        <v>35530</v>
      </c>
      <c r="J76" s="70">
        <v>195</v>
      </c>
      <c r="K76" s="81">
        <v>182.2051282051282</v>
      </c>
      <c r="L76" s="70">
        <v>20</v>
      </c>
      <c r="M76" s="85" t="s">
        <v>4</v>
      </c>
      <c r="N76" s="104" t="s">
        <v>178</v>
      </c>
    </row>
    <row r="77" spans="1:142" s="11" customFormat="1" x14ac:dyDescent="0.25">
      <c r="A77" s="92">
        <v>522</v>
      </c>
      <c r="B77" s="102" t="s">
        <v>30</v>
      </c>
      <c r="C77" s="84">
        <v>1550</v>
      </c>
      <c r="D77" s="78">
        <v>9</v>
      </c>
      <c r="E77" s="79">
        <v>172.22222222222223</v>
      </c>
      <c r="F77" s="70">
        <v>13</v>
      </c>
      <c r="G77" s="85" t="s">
        <v>5</v>
      </c>
      <c r="H77" s="19"/>
      <c r="I77" s="80">
        <v>21643</v>
      </c>
      <c r="J77" s="70">
        <v>113</v>
      </c>
      <c r="K77" s="81">
        <v>191.53097345132744</v>
      </c>
      <c r="L77" s="70">
        <v>13</v>
      </c>
      <c r="M77" s="85" t="s">
        <v>5</v>
      </c>
      <c r="N77" s="104" t="s">
        <v>178</v>
      </c>
    </row>
    <row r="78" spans="1:142" s="11" customFormat="1" x14ac:dyDescent="0.25">
      <c r="A78" s="92">
        <v>1301</v>
      </c>
      <c r="B78" s="102" t="s">
        <v>145</v>
      </c>
      <c r="C78" s="84">
        <v>3488</v>
      </c>
      <c r="D78" s="78">
        <v>22</v>
      </c>
      <c r="E78" s="79">
        <v>158.54545454545453</v>
      </c>
      <c r="F78" s="70">
        <v>22</v>
      </c>
      <c r="G78" s="85" t="s">
        <v>4</v>
      </c>
      <c r="H78" s="19"/>
      <c r="I78" s="80">
        <v>34515</v>
      </c>
      <c r="J78" s="70">
        <v>192</v>
      </c>
      <c r="K78" s="81">
        <v>179.765625</v>
      </c>
      <c r="L78" s="70">
        <v>22</v>
      </c>
      <c r="M78" s="85" t="s">
        <v>4</v>
      </c>
      <c r="N78" s="104" t="s">
        <v>18</v>
      </c>
    </row>
    <row r="79" spans="1:142" s="11" customFormat="1" x14ac:dyDescent="0.25">
      <c r="A79" s="92">
        <v>540</v>
      </c>
      <c r="B79" s="102" t="s">
        <v>123</v>
      </c>
      <c r="C79" s="84">
        <v>3279</v>
      </c>
      <c r="D79" s="78">
        <v>20</v>
      </c>
      <c r="E79" s="79">
        <v>163.95</v>
      </c>
      <c r="F79" s="70">
        <v>30</v>
      </c>
      <c r="G79" s="85" t="s">
        <v>7</v>
      </c>
      <c r="H79" s="19"/>
      <c r="I79" s="80">
        <v>25901</v>
      </c>
      <c r="J79" s="70">
        <v>155</v>
      </c>
      <c r="K79" s="81">
        <v>167.1032258064516</v>
      </c>
      <c r="L79" s="70">
        <v>30</v>
      </c>
      <c r="M79" s="85" t="s">
        <v>7</v>
      </c>
      <c r="N79" s="104" t="s">
        <v>16</v>
      </c>
    </row>
    <row r="80" spans="1:142" s="8" customFormat="1" x14ac:dyDescent="0.25">
      <c r="A80" s="92">
        <v>552</v>
      </c>
      <c r="B80" s="102" t="s">
        <v>90</v>
      </c>
      <c r="C80" s="84">
        <v>971</v>
      </c>
      <c r="D80" s="78">
        <v>6</v>
      </c>
      <c r="E80" s="79">
        <v>161.83333333333334</v>
      </c>
      <c r="F80" s="70">
        <v>25</v>
      </c>
      <c r="G80" s="85" t="s">
        <v>3</v>
      </c>
      <c r="H80" s="19"/>
      <c r="I80" s="80">
        <v>12310</v>
      </c>
      <c r="J80" s="70">
        <v>70</v>
      </c>
      <c r="K80" s="81">
        <v>175.85714285714286</v>
      </c>
      <c r="L80" s="70">
        <v>25</v>
      </c>
      <c r="M80" s="85" t="s">
        <v>3</v>
      </c>
      <c r="N80" s="104" t="s">
        <v>13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</row>
    <row r="81" spans="1:142" s="8" customFormat="1" x14ac:dyDescent="0.25">
      <c r="A81" s="92">
        <v>559</v>
      </c>
      <c r="B81" s="102" t="s">
        <v>92</v>
      </c>
      <c r="C81" s="84">
        <v>935</v>
      </c>
      <c r="D81" s="78">
        <v>6</v>
      </c>
      <c r="E81" s="79">
        <v>155.83333333333334</v>
      </c>
      <c r="F81" s="70">
        <v>31</v>
      </c>
      <c r="G81" s="85" t="s">
        <v>3</v>
      </c>
      <c r="H81" s="19"/>
      <c r="I81" s="80">
        <v>12346</v>
      </c>
      <c r="J81" s="70">
        <v>74</v>
      </c>
      <c r="K81" s="81">
        <v>166.83783783783784</v>
      </c>
      <c r="L81" s="70">
        <v>31</v>
      </c>
      <c r="M81" s="85" t="s">
        <v>3</v>
      </c>
      <c r="N81" s="104" t="s">
        <v>13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</row>
    <row r="82" spans="1:142" s="11" customFormat="1" x14ac:dyDescent="0.25">
      <c r="A82" s="92">
        <v>566</v>
      </c>
      <c r="B82" s="102" t="s">
        <v>100</v>
      </c>
      <c r="C82" s="84">
        <v>2040</v>
      </c>
      <c r="D82" s="78">
        <v>12</v>
      </c>
      <c r="E82" s="79">
        <v>170</v>
      </c>
      <c r="F82" s="70">
        <v>18</v>
      </c>
      <c r="G82" s="85" t="s">
        <v>4</v>
      </c>
      <c r="H82" s="19"/>
      <c r="I82" s="80">
        <v>22136</v>
      </c>
      <c r="J82" s="70">
        <v>120</v>
      </c>
      <c r="K82" s="81">
        <v>184.46666666666667</v>
      </c>
      <c r="L82" s="70">
        <v>18</v>
      </c>
      <c r="M82" s="85" t="s">
        <v>4</v>
      </c>
      <c r="N82" s="104" t="s">
        <v>14</v>
      </c>
    </row>
    <row r="83" spans="1:142" s="11" customFormat="1" x14ac:dyDescent="0.25">
      <c r="A83" s="92">
        <v>568</v>
      </c>
      <c r="B83" s="102" t="s">
        <v>109</v>
      </c>
      <c r="C83" s="84">
        <v>0</v>
      </c>
      <c r="D83" s="78">
        <v>0</v>
      </c>
      <c r="E83" s="79">
        <v>0</v>
      </c>
      <c r="F83" s="70">
        <v>26</v>
      </c>
      <c r="G83" s="85" t="s">
        <v>3</v>
      </c>
      <c r="H83" s="19"/>
      <c r="I83" s="80">
        <v>27605</v>
      </c>
      <c r="J83" s="70">
        <v>159</v>
      </c>
      <c r="K83" s="81">
        <v>173.61635220125785</v>
      </c>
      <c r="L83" s="70">
        <v>26</v>
      </c>
      <c r="M83" s="85" t="s">
        <v>3</v>
      </c>
      <c r="N83" s="104" t="s">
        <v>15</v>
      </c>
    </row>
    <row r="84" spans="1:142" s="11" customFormat="1" x14ac:dyDescent="0.25">
      <c r="A84" s="92">
        <v>2294</v>
      </c>
      <c r="B84" s="102" t="s">
        <v>135</v>
      </c>
      <c r="C84" s="84">
        <v>2145</v>
      </c>
      <c r="D84" s="78">
        <v>12</v>
      </c>
      <c r="E84" s="79">
        <v>178.75</v>
      </c>
      <c r="F84" s="70">
        <v>20</v>
      </c>
      <c r="G84" s="85" t="s">
        <v>4</v>
      </c>
      <c r="H84" s="19"/>
      <c r="I84" s="80">
        <v>12372</v>
      </c>
      <c r="J84" s="70">
        <v>68</v>
      </c>
      <c r="K84" s="81">
        <v>181.94117647058823</v>
      </c>
      <c r="L84" s="70">
        <v>20</v>
      </c>
      <c r="M84" s="85" t="s">
        <v>4</v>
      </c>
      <c r="N84" s="104" t="s">
        <v>17</v>
      </c>
    </row>
    <row r="85" spans="1:142" s="11" customFormat="1" x14ac:dyDescent="0.25">
      <c r="A85" s="92">
        <v>582</v>
      </c>
      <c r="B85" s="102" t="s">
        <v>110</v>
      </c>
      <c r="C85" s="84">
        <v>2718</v>
      </c>
      <c r="D85" s="78">
        <v>18</v>
      </c>
      <c r="E85" s="79">
        <v>151</v>
      </c>
      <c r="F85" s="70">
        <v>37</v>
      </c>
      <c r="G85" s="85" t="s">
        <v>3</v>
      </c>
      <c r="H85" s="19"/>
      <c r="I85" s="80">
        <v>21544</v>
      </c>
      <c r="J85" s="70">
        <v>137</v>
      </c>
      <c r="K85" s="81">
        <v>157.25547445255475</v>
      </c>
      <c r="L85" s="70">
        <v>37</v>
      </c>
      <c r="M85" s="85" t="s">
        <v>3</v>
      </c>
      <c r="N85" s="104" t="s">
        <v>15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</row>
    <row r="86" spans="1:142" s="11" customFormat="1" x14ac:dyDescent="0.25">
      <c r="A86" s="92">
        <v>2349</v>
      </c>
      <c r="B86" s="102" t="s">
        <v>93</v>
      </c>
      <c r="C86" s="84">
        <v>0</v>
      </c>
      <c r="D86" s="78">
        <v>0</v>
      </c>
      <c r="E86" s="79">
        <v>0</v>
      </c>
      <c r="F86" s="70" t="s">
        <v>177</v>
      </c>
      <c r="G86" s="85" t="s">
        <v>2</v>
      </c>
      <c r="H86" s="19"/>
      <c r="I86" s="80">
        <v>2701</v>
      </c>
      <c r="J86" s="70">
        <v>16</v>
      </c>
      <c r="K86" s="81">
        <v>168.8125</v>
      </c>
      <c r="L86" s="70" t="s">
        <v>177</v>
      </c>
      <c r="M86" s="85" t="s">
        <v>2</v>
      </c>
      <c r="N86" s="104" t="s">
        <v>13</v>
      </c>
    </row>
    <row r="87" spans="1:142" s="11" customFormat="1" ht="14.25" customHeight="1" x14ac:dyDescent="0.25">
      <c r="A87" s="92">
        <v>1825</v>
      </c>
      <c r="B87" s="102" t="s">
        <v>124</v>
      </c>
      <c r="C87" s="84">
        <v>4791</v>
      </c>
      <c r="D87" s="78">
        <v>27</v>
      </c>
      <c r="E87" s="79">
        <v>177.44444444444446</v>
      </c>
      <c r="F87" s="70">
        <v>13</v>
      </c>
      <c r="G87" s="85" t="s">
        <v>5</v>
      </c>
      <c r="H87" s="19"/>
      <c r="I87" s="80">
        <v>35877</v>
      </c>
      <c r="J87" s="70">
        <v>186</v>
      </c>
      <c r="K87" s="81">
        <v>192.88709677419354</v>
      </c>
      <c r="L87" s="70">
        <v>13</v>
      </c>
      <c r="M87" s="85" t="s">
        <v>5</v>
      </c>
      <c r="N87" s="104" t="s">
        <v>16</v>
      </c>
    </row>
    <row r="88" spans="1:142" s="11" customFormat="1" x14ac:dyDescent="0.25">
      <c r="A88" s="92">
        <v>327</v>
      </c>
      <c r="B88" s="102" t="s">
        <v>55</v>
      </c>
      <c r="C88" s="84">
        <v>0</v>
      </c>
      <c r="D88" s="78">
        <v>0</v>
      </c>
      <c r="E88" s="79">
        <v>0</v>
      </c>
      <c r="F88" s="70">
        <v>18</v>
      </c>
      <c r="G88" s="85" t="s">
        <v>10</v>
      </c>
      <c r="H88" s="19"/>
      <c r="I88" s="80">
        <v>6694</v>
      </c>
      <c r="J88" s="70">
        <v>36</v>
      </c>
      <c r="K88" s="81">
        <v>185.94444444444446</v>
      </c>
      <c r="L88" s="70">
        <v>18</v>
      </c>
      <c r="M88" s="85" t="s">
        <v>10</v>
      </c>
      <c r="N88" s="104" t="s">
        <v>9</v>
      </c>
    </row>
    <row r="89" spans="1:142" s="11" customFormat="1" ht="14.25" customHeight="1" x14ac:dyDescent="0.25">
      <c r="A89" s="92">
        <v>586</v>
      </c>
      <c r="B89" s="102" t="s">
        <v>111</v>
      </c>
      <c r="C89" s="84">
        <v>2879</v>
      </c>
      <c r="D89" s="78">
        <v>18</v>
      </c>
      <c r="E89" s="79">
        <v>159.94444444444446</v>
      </c>
      <c r="F89" s="70">
        <v>28</v>
      </c>
      <c r="G89" s="85" t="s">
        <v>3</v>
      </c>
      <c r="H89" s="19"/>
      <c r="I89" s="80">
        <v>25787</v>
      </c>
      <c r="J89" s="70">
        <v>151</v>
      </c>
      <c r="K89" s="81">
        <v>170.7748344370861</v>
      </c>
      <c r="L89" s="70">
        <v>28</v>
      </c>
      <c r="M89" s="85" t="s">
        <v>3</v>
      </c>
      <c r="N89" s="104" t="s">
        <v>15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</row>
    <row r="90" spans="1:142" s="11" customFormat="1" x14ac:dyDescent="0.25">
      <c r="A90" s="92">
        <v>2500</v>
      </c>
      <c r="B90" s="102" t="s">
        <v>42</v>
      </c>
      <c r="C90" s="84">
        <v>1411</v>
      </c>
      <c r="D90" s="78">
        <v>9</v>
      </c>
      <c r="E90" s="79">
        <v>156.77777777777777</v>
      </c>
      <c r="F90" s="70">
        <v>39</v>
      </c>
      <c r="G90" s="85" t="s">
        <v>3</v>
      </c>
      <c r="H90" s="19"/>
      <c r="I90" s="80">
        <v>5582</v>
      </c>
      <c r="J90" s="70">
        <v>36</v>
      </c>
      <c r="K90" s="81">
        <v>155.05555555555554</v>
      </c>
      <c r="L90" s="70">
        <v>39</v>
      </c>
      <c r="M90" s="85" t="s">
        <v>3</v>
      </c>
      <c r="N90" s="104" t="s">
        <v>6</v>
      </c>
    </row>
    <row r="91" spans="1:142" s="11" customFormat="1" x14ac:dyDescent="0.25">
      <c r="A91" s="92">
        <v>1763</v>
      </c>
      <c r="B91" s="102" t="s">
        <v>72</v>
      </c>
      <c r="C91" s="84">
        <v>0</v>
      </c>
      <c r="D91" s="78">
        <v>0</v>
      </c>
      <c r="E91" s="79">
        <v>0</v>
      </c>
      <c r="F91" s="70" t="s">
        <v>177</v>
      </c>
      <c r="G91" s="85" t="s">
        <v>8</v>
      </c>
      <c r="H91" s="19"/>
      <c r="I91" s="80">
        <v>3303</v>
      </c>
      <c r="J91" s="70">
        <v>18</v>
      </c>
      <c r="K91" s="81">
        <v>183.5</v>
      </c>
      <c r="L91" s="70" t="s">
        <v>177</v>
      </c>
      <c r="M91" s="85" t="s">
        <v>8</v>
      </c>
      <c r="N91" s="104" t="s">
        <v>11</v>
      </c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</row>
    <row r="92" spans="1:142" s="11" customFormat="1" x14ac:dyDescent="0.25">
      <c r="A92" s="92">
        <v>1375</v>
      </c>
      <c r="B92" s="102" t="s">
        <v>125</v>
      </c>
      <c r="C92" s="84">
        <v>646</v>
      </c>
      <c r="D92" s="78">
        <v>4</v>
      </c>
      <c r="E92" s="79">
        <v>161.5</v>
      </c>
      <c r="F92" s="70">
        <v>40</v>
      </c>
      <c r="G92" s="85" t="s">
        <v>3</v>
      </c>
      <c r="H92" s="19"/>
      <c r="I92" s="80">
        <v>12452</v>
      </c>
      <c r="J92" s="70">
        <v>81</v>
      </c>
      <c r="K92" s="81">
        <v>153.72839506172841</v>
      </c>
      <c r="L92" s="70">
        <v>40</v>
      </c>
      <c r="M92" s="85" t="s">
        <v>3</v>
      </c>
      <c r="N92" s="104" t="s">
        <v>16</v>
      </c>
    </row>
    <row r="93" spans="1:142" s="11" customFormat="1" x14ac:dyDescent="0.25">
      <c r="A93" s="92">
        <v>1685</v>
      </c>
      <c r="B93" s="102" t="s">
        <v>146</v>
      </c>
      <c r="C93" s="84">
        <v>722</v>
      </c>
      <c r="D93" s="78">
        <v>4</v>
      </c>
      <c r="E93" s="79">
        <v>180.5</v>
      </c>
      <c r="F93" s="70">
        <v>14</v>
      </c>
      <c r="G93" s="85" t="s">
        <v>5</v>
      </c>
      <c r="H93" s="19"/>
      <c r="I93" s="80">
        <v>24379</v>
      </c>
      <c r="J93" s="70">
        <v>128</v>
      </c>
      <c r="K93" s="81">
        <v>190.4609375</v>
      </c>
      <c r="L93" s="70">
        <v>14</v>
      </c>
      <c r="M93" s="85" t="s">
        <v>5</v>
      </c>
      <c r="N93" s="104" t="s">
        <v>18</v>
      </c>
    </row>
    <row r="94" spans="1:142" s="11" customFormat="1" x14ac:dyDescent="0.25">
      <c r="A94" s="92">
        <v>1168</v>
      </c>
      <c r="B94" s="102" t="s">
        <v>43</v>
      </c>
      <c r="C94" s="84">
        <v>0</v>
      </c>
      <c r="D94" s="78">
        <v>0</v>
      </c>
      <c r="E94" s="79">
        <v>0</v>
      </c>
      <c r="F94" s="70">
        <v>32</v>
      </c>
      <c r="G94" s="85" t="s">
        <v>3</v>
      </c>
      <c r="H94" s="19"/>
      <c r="I94" s="80">
        <v>22637</v>
      </c>
      <c r="J94" s="70">
        <v>137</v>
      </c>
      <c r="K94" s="81">
        <v>165.23357664233578</v>
      </c>
      <c r="L94" s="70">
        <v>32</v>
      </c>
      <c r="M94" s="85" t="s">
        <v>3</v>
      </c>
      <c r="N94" s="104" t="s">
        <v>6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8"/>
    </row>
    <row r="95" spans="1:142" s="11" customFormat="1" x14ac:dyDescent="0.25">
      <c r="A95" s="92">
        <v>1636</v>
      </c>
      <c r="B95" s="102" t="s">
        <v>56</v>
      </c>
      <c r="C95" s="84">
        <v>0</v>
      </c>
      <c r="D95" s="78">
        <v>0</v>
      </c>
      <c r="E95" s="79">
        <v>0</v>
      </c>
      <c r="F95" s="70">
        <v>37</v>
      </c>
      <c r="G95" s="85" t="s">
        <v>7</v>
      </c>
      <c r="H95" s="19"/>
      <c r="I95" s="80">
        <v>8669</v>
      </c>
      <c r="J95" s="70">
        <v>55</v>
      </c>
      <c r="K95" s="81">
        <v>157.61818181818182</v>
      </c>
      <c r="L95" s="70">
        <v>37</v>
      </c>
      <c r="M95" s="85" t="s">
        <v>7</v>
      </c>
      <c r="N95" s="104" t="s">
        <v>9</v>
      </c>
    </row>
    <row r="96" spans="1:142" s="11" customFormat="1" ht="14.25" customHeight="1" x14ac:dyDescent="0.25">
      <c r="A96" s="92">
        <v>633</v>
      </c>
      <c r="B96" s="102" t="s">
        <v>57</v>
      </c>
      <c r="C96" s="84">
        <v>512</v>
      </c>
      <c r="D96" s="78">
        <v>3</v>
      </c>
      <c r="E96" s="79">
        <v>170.66666666666666</v>
      </c>
      <c r="F96" s="70">
        <v>25</v>
      </c>
      <c r="G96" s="85" t="s">
        <v>10</v>
      </c>
      <c r="H96" s="19"/>
      <c r="I96" s="80">
        <v>4918</v>
      </c>
      <c r="J96" s="70">
        <v>28</v>
      </c>
      <c r="K96" s="81">
        <v>175.64285714285714</v>
      </c>
      <c r="L96" s="70">
        <v>25</v>
      </c>
      <c r="M96" s="85" t="s">
        <v>10</v>
      </c>
      <c r="N96" s="104" t="s">
        <v>9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</row>
    <row r="97" spans="1:142" s="11" customFormat="1" x14ac:dyDescent="0.25">
      <c r="A97" s="96">
        <v>13065</v>
      </c>
      <c r="B97" s="102" t="s">
        <v>171</v>
      </c>
      <c r="C97" s="84">
        <v>1149</v>
      </c>
      <c r="D97" s="78">
        <v>8</v>
      </c>
      <c r="E97" s="79">
        <v>143.625</v>
      </c>
      <c r="F97" s="70" t="s">
        <v>177</v>
      </c>
      <c r="G97" s="85" t="s">
        <v>8</v>
      </c>
      <c r="H97" s="19"/>
      <c r="I97" s="80">
        <v>0</v>
      </c>
      <c r="J97" s="70">
        <v>0</v>
      </c>
      <c r="K97" s="81">
        <v>0</v>
      </c>
      <c r="L97" s="70" t="s">
        <v>177</v>
      </c>
      <c r="M97" s="85" t="s">
        <v>8</v>
      </c>
      <c r="N97" s="104" t="s">
        <v>11</v>
      </c>
    </row>
    <row r="98" spans="1:142" s="11" customFormat="1" x14ac:dyDescent="0.25">
      <c r="A98" s="92">
        <v>649</v>
      </c>
      <c r="B98" s="102" t="s">
        <v>126</v>
      </c>
      <c r="C98" s="84">
        <v>974</v>
      </c>
      <c r="D98" s="78">
        <v>6</v>
      </c>
      <c r="E98" s="79">
        <v>162.33333333333334</v>
      </c>
      <c r="F98" s="70">
        <v>2</v>
      </c>
      <c r="G98" s="85" t="s">
        <v>5</v>
      </c>
      <c r="H98" s="19"/>
      <c r="I98" s="80">
        <v>13067</v>
      </c>
      <c r="J98" s="70">
        <v>63</v>
      </c>
      <c r="K98" s="81">
        <v>207.4126984126984</v>
      </c>
      <c r="L98" s="70">
        <v>2</v>
      </c>
      <c r="M98" s="85" t="s">
        <v>5</v>
      </c>
      <c r="N98" s="104" t="s">
        <v>16</v>
      </c>
    </row>
    <row r="99" spans="1:142" s="11" customFormat="1" x14ac:dyDescent="0.25">
      <c r="A99" s="92">
        <v>2631</v>
      </c>
      <c r="B99" s="102" t="s">
        <v>127</v>
      </c>
      <c r="C99" s="84">
        <v>475</v>
      </c>
      <c r="D99" s="78">
        <v>3</v>
      </c>
      <c r="E99" s="79">
        <v>158.33333333333334</v>
      </c>
      <c r="F99" s="70">
        <v>43</v>
      </c>
      <c r="G99" s="85" t="s">
        <v>7</v>
      </c>
      <c r="H99" s="19"/>
      <c r="I99" s="80">
        <v>11698</v>
      </c>
      <c r="J99" s="70">
        <v>78</v>
      </c>
      <c r="K99" s="81">
        <v>149.97435897435898</v>
      </c>
      <c r="L99" s="70">
        <v>43</v>
      </c>
      <c r="M99" s="85" t="s">
        <v>7</v>
      </c>
      <c r="N99" s="104" t="s">
        <v>16</v>
      </c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</row>
    <row r="100" spans="1:142" s="11" customFormat="1" x14ac:dyDescent="0.25">
      <c r="A100" s="92">
        <v>1377</v>
      </c>
      <c r="B100" s="102" t="s">
        <v>128</v>
      </c>
      <c r="C100" s="84">
        <v>6230</v>
      </c>
      <c r="D100" s="78">
        <v>34</v>
      </c>
      <c r="E100" s="79">
        <v>183.23529411764707</v>
      </c>
      <c r="F100" s="70">
        <v>10</v>
      </c>
      <c r="G100" s="85" t="s">
        <v>5</v>
      </c>
      <c r="H100" s="19"/>
      <c r="I100" s="80">
        <v>32537</v>
      </c>
      <c r="J100" s="70">
        <v>166</v>
      </c>
      <c r="K100" s="81">
        <v>196.00602409638554</v>
      </c>
      <c r="L100" s="70">
        <v>10</v>
      </c>
      <c r="M100" s="85" t="s">
        <v>5</v>
      </c>
      <c r="N100" s="104" t="s">
        <v>16</v>
      </c>
    </row>
    <row r="101" spans="1:142" s="11" customFormat="1" x14ac:dyDescent="0.25">
      <c r="A101" s="92">
        <v>656</v>
      </c>
      <c r="B101" s="102" t="s">
        <v>112</v>
      </c>
      <c r="C101" s="84">
        <v>3635</v>
      </c>
      <c r="D101" s="78">
        <v>23</v>
      </c>
      <c r="E101" s="79">
        <v>158.04347826086956</v>
      </c>
      <c r="F101" s="70">
        <v>15</v>
      </c>
      <c r="G101" s="85" t="s">
        <v>4</v>
      </c>
      <c r="H101" s="19"/>
      <c r="I101" s="80">
        <v>33502</v>
      </c>
      <c r="J101" s="70">
        <v>178</v>
      </c>
      <c r="K101" s="81">
        <v>188.2134831460674</v>
      </c>
      <c r="L101" s="70">
        <v>15</v>
      </c>
      <c r="M101" s="85" t="s">
        <v>4</v>
      </c>
      <c r="N101" s="104" t="s">
        <v>15</v>
      </c>
    </row>
    <row r="102" spans="1:142" s="11" customFormat="1" x14ac:dyDescent="0.25">
      <c r="A102" s="92">
        <v>663</v>
      </c>
      <c r="B102" s="102" t="s">
        <v>175</v>
      </c>
      <c r="C102" s="84">
        <v>0</v>
      </c>
      <c r="D102" s="78">
        <v>0</v>
      </c>
      <c r="E102" s="79">
        <v>0</v>
      </c>
      <c r="F102" s="70">
        <v>28</v>
      </c>
      <c r="G102" s="85" t="s">
        <v>3</v>
      </c>
      <c r="H102" s="19"/>
      <c r="I102" s="80">
        <v>4262</v>
      </c>
      <c r="J102" s="70">
        <v>25</v>
      </c>
      <c r="K102" s="81">
        <v>170.48</v>
      </c>
      <c r="L102" s="70">
        <v>28</v>
      </c>
      <c r="M102" s="85" t="s">
        <v>3</v>
      </c>
      <c r="N102" s="104" t="s">
        <v>17</v>
      </c>
    </row>
    <row r="103" spans="1:142" s="11" customFormat="1" x14ac:dyDescent="0.25">
      <c r="A103" s="92">
        <v>2806</v>
      </c>
      <c r="B103" s="102" t="s">
        <v>172</v>
      </c>
      <c r="C103" s="84">
        <v>0</v>
      </c>
      <c r="D103" s="78">
        <v>0</v>
      </c>
      <c r="E103" s="79">
        <v>0</v>
      </c>
      <c r="F103" s="70" t="s">
        <v>177</v>
      </c>
      <c r="G103" s="85" t="s">
        <v>2</v>
      </c>
      <c r="H103" s="19"/>
      <c r="I103" s="80">
        <v>0</v>
      </c>
      <c r="J103" s="70">
        <v>0</v>
      </c>
      <c r="K103" s="81">
        <v>0</v>
      </c>
      <c r="L103" s="70" t="s">
        <v>177</v>
      </c>
      <c r="M103" s="85" t="s">
        <v>2</v>
      </c>
      <c r="N103" s="104" t="s">
        <v>11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</row>
    <row r="104" spans="1:142" s="13" customFormat="1" x14ac:dyDescent="0.25">
      <c r="A104" s="92">
        <v>2454</v>
      </c>
      <c r="B104" s="102" t="s">
        <v>137</v>
      </c>
      <c r="C104" s="84">
        <v>0</v>
      </c>
      <c r="D104" s="78">
        <v>0</v>
      </c>
      <c r="E104" s="79">
        <v>0</v>
      </c>
      <c r="F104" s="70">
        <v>56</v>
      </c>
      <c r="G104" s="85" t="s">
        <v>7</v>
      </c>
      <c r="H104" s="19"/>
      <c r="I104" s="80">
        <v>3399</v>
      </c>
      <c r="J104" s="70">
        <v>26</v>
      </c>
      <c r="K104" s="81">
        <v>130.73076923076923</v>
      </c>
      <c r="L104" s="70">
        <v>56</v>
      </c>
      <c r="M104" s="85" t="s">
        <v>7</v>
      </c>
      <c r="N104" s="104" t="s">
        <v>17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</row>
    <row r="105" spans="1:142" s="13" customFormat="1" x14ac:dyDescent="0.25">
      <c r="A105" s="92">
        <v>1378</v>
      </c>
      <c r="B105" s="102" t="s">
        <v>114</v>
      </c>
      <c r="C105" s="84">
        <v>2388</v>
      </c>
      <c r="D105" s="78">
        <v>14</v>
      </c>
      <c r="E105" s="79">
        <v>170.57142857142858</v>
      </c>
      <c r="F105" s="70">
        <v>31</v>
      </c>
      <c r="G105" s="85" t="s">
        <v>3</v>
      </c>
      <c r="H105" s="19"/>
      <c r="I105" s="80">
        <v>16983</v>
      </c>
      <c r="J105" s="70">
        <v>102</v>
      </c>
      <c r="K105" s="81">
        <v>166.5</v>
      </c>
      <c r="L105" s="70">
        <v>31</v>
      </c>
      <c r="M105" s="85" t="s">
        <v>3</v>
      </c>
      <c r="N105" s="104" t="s">
        <v>15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</row>
    <row r="106" spans="1:142" s="11" customFormat="1" x14ac:dyDescent="0.25">
      <c r="A106" s="92">
        <v>541</v>
      </c>
      <c r="B106" s="102" t="s">
        <v>129</v>
      </c>
      <c r="C106" s="84">
        <v>0</v>
      </c>
      <c r="D106" s="78">
        <v>0</v>
      </c>
      <c r="E106" s="79">
        <v>0</v>
      </c>
      <c r="F106" s="70">
        <v>17</v>
      </c>
      <c r="G106" s="85" t="s">
        <v>10</v>
      </c>
      <c r="H106" s="19"/>
      <c r="I106" s="80">
        <v>28106</v>
      </c>
      <c r="J106" s="70">
        <v>151</v>
      </c>
      <c r="K106" s="81">
        <v>186.13245033112582</v>
      </c>
      <c r="L106" s="70">
        <v>17</v>
      </c>
      <c r="M106" s="85" t="s">
        <v>10</v>
      </c>
      <c r="N106" s="104" t="s">
        <v>16</v>
      </c>
    </row>
    <row r="107" spans="1:142" s="11" customFormat="1" x14ac:dyDescent="0.25">
      <c r="A107" s="92">
        <v>721</v>
      </c>
      <c r="B107" s="102" t="s">
        <v>102</v>
      </c>
      <c r="C107" s="84">
        <v>2510</v>
      </c>
      <c r="D107" s="78">
        <v>15</v>
      </c>
      <c r="E107" s="79">
        <v>167.33333333333334</v>
      </c>
      <c r="F107" s="70">
        <v>22</v>
      </c>
      <c r="G107" s="85" t="s">
        <v>4</v>
      </c>
      <c r="H107" s="19"/>
      <c r="I107" s="80">
        <v>11598</v>
      </c>
      <c r="J107" s="70">
        <v>65</v>
      </c>
      <c r="K107" s="81">
        <v>178.43076923076924</v>
      </c>
      <c r="L107" s="70">
        <v>22</v>
      </c>
      <c r="M107" s="85" t="s">
        <v>4</v>
      </c>
      <c r="N107" s="104" t="s">
        <v>14</v>
      </c>
    </row>
    <row r="108" spans="1:142" s="11" customFormat="1" x14ac:dyDescent="0.25">
      <c r="A108" s="92">
        <v>2455</v>
      </c>
      <c r="B108" s="102" t="s">
        <v>149</v>
      </c>
      <c r="C108" s="84">
        <v>2227</v>
      </c>
      <c r="D108" s="78">
        <v>14</v>
      </c>
      <c r="E108" s="79">
        <v>159.07142857142858</v>
      </c>
      <c r="F108" s="70">
        <v>19</v>
      </c>
      <c r="G108" s="85" t="s">
        <v>4</v>
      </c>
      <c r="H108" s="19"/>
      <c r="I108" s="80">
        <v>34173</v>
      </c>
      <c r="J108" s="70">
        <v>186</v>
      </c>
      <c r="K108" s="81">
        <v>183.7258064516129</v>
      </c>
      <c r="L108" s="70">
        <v>19</v>
      </c>
      <c r="M108" s="85" t="s">
        <v>4</v>
      </c>
      <c r="N108" s="104" t="s">
        <v>18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</row>
    <row r="109" spans="1:142" s="11" customFormat="1" x14ac:dyDescent="0.25">
      <c r="A109" s="92">
        <v>2456</v>
      </c>
      <c r="B109" s="102" t="s">
        <v>138</v>
      </c>
      <c r="C109" s="84">
        <v>11912</v>
      </c>
      <c r="D109" s="78">
        <v>67</v>
      </c>
      <c r="E109" s="79">
        <v>177.79104477611941</v>
      </c>
      <c r="F109" s="70">
        <v>16</v>
      </c>
      <c r="G109" s="85" t="s">
        <v>4</v>
      </c>
      <c r="H109" s="19"/>
      <c r="I109" s="80">
        <v>51503</v>
      </c>
      <c r="J109" s="70">
        <v>275</v>
      </c>
      <c r="K109" s="81">
        <v>187.28363636363636</v>
      </c>
      <c r="L109" s="70">
        <v>16</v>
      </c>
      <c r="M109" s="85" t="s">
        <v>4</v>
      </c>
      <c r="N109" s="104" t="s">
        <v>17</v>
      </c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</row>
    <row r="110" spans="1:142" s="11" customFormat="1" x14ac:dyDescent="0.25">
      <c r="A110" s="92">
        <v>1464</v>
      </c>
      <c r="B110" s="102" t="s">
        <v>150</v>
      </c>
      <c r="C110" s="84">
        <v>959</v>
      </c>
      <c r="D110" s="78">
        <v>8</v>
      </c>
      <c r="E110" s="79">
        <v>119.875</v>
      </c>
      <c r="F110" s="70">
        <v>53</v>
      </c>
      <c r="G110" s="85" t="s">
        <v>7</v>
      </c>
      <c r="H110" s="19"/>
      <c r="I110" s="80">
        <v>8930</v>
      </c>
      <c r="J110" s="70">
        <v>66</v>
      </c>
      <c r="K110" s="81">
        <v>135.30303030303031</v>
      </c>
      <c r="L110" s="70">
        <v>53</v>
      </c>
      <c r="M110" s="85" t="s">
        <v>7</v>
      </c>
      <c r="N110" s="104" t="s">
        <v>18</v>
      </c>
    </row>
    <row r="111" spans="1:142" s="11" customFormat="1" x14ac:dyDescent="0.25">
      <c r="A111" s="92">
        <v>742</v>
      </c>
      <c r="B111" s="102" t="s">
        <v>44</v>
      </c>
      <c r="C111" s="84">
        <v>1063</v>
      </c>
      <c r="D111" s="78">
        <v>7</v>
      </c>
      <c r="E111" s="79">
        <v>151.85714285714286</v>
      </c>
      <c r="F111" s="70">
        <v>35</v>
      </c>
      <c r="G111" s="85" t="s">
        <v>3</v>
      </c>
      <c r="H111" s="19"/>
      <c r="I111" s="80">
        <v>4989</v>
      </c>
      <c r="J111" s="70">
        <v>31</v>
      </c>
      <c r="K111" s="81">
        <v>160.93548387096774</v>
      </c>
      <c r="L111" s="70">
        <v>35</v>
      </c>
      <c r="M111" s="85" t="s">
        <v>3</v>
      </c>
      <c r="N111" s="104" t="s">
        <v>6</v>
      </c>
    </row>
    <row r="112" spans="1:142" s="8" customFormat="1" ht="14.25" customHeight="1" x14ac:dyDescent="0.25">
      <c r="A112" s="92">
        <v>1966</v>
      </c>
      <c r="B112" s="102" t="s">
        <v>73</v>
      </c>
      <c r="C112" s="84">
        <v>0</v>
      </c>
      <c r="D112" s="78">
        <v>0</v>
      </c>
      <c r="E112" s="79">
        <v>0</v>
      </c>
      <c r="F112" s="70" t="s">
        <v>1</v>
      </c>
      <c r="G112" s="85" t="s">
        <v>2</v>
      </c>
      <c r="H112" s="19"/>
      <c r="I112" s="80">
        <v>0</v>
      </c>
      <c r="J112" s="70">
        <v>0</v>
      </c>
      <c r="K112" s="81">
        <v>0</v>
      </c>
      <c r="L112" s="70" t="s">
        <v>1</v>
      </c>
      <c r="M112" s="85" t="s">
        <v>2</v>
      </c>
      <c r="N112" s="104" t="s">
        <v>11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</row>
    <row r="113" spans="1:142" s="11" customFormat="1" x14ac:dyDescent="0.25">
      <c r="A113" s="92">
        <v>2744</v>
      </c>
      <c r="B113" s="102" t="s">
        <v>74</v>
      </c>
      <c r="C113" s="84">
        <v>0</v>
      </c>
      <c r="D113" s="78">
        <v>0</v>
      </c>
      <c r="E113" s="79">
        <v>0</v>
      </c>
      <c r="F113" s="70" t="s">
        <v>1</v>
      </c>
      <c r="G113" s="85" t="s">
        <v>8</v>
      </c>
      <c r="H113" s="19"/>
      <c r="I113" s="80">
        <v>0</v>
      </c>
      <c r="J113" s="70">
        <v>0</v>
      </c>
      <c r="K113" s="81">
        <v>0</v>
      </c>
      <c r="L113" s="70" t="s">
        <v>1</v>
      </c>
      <c r="M113" s="85" t="s">
        <v>8</v>
      </c>
      <c r="N113" s="104" t="s">
        <v>11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</row>
    <row r="114" spans="1:142" s="11" customFormat="1" x14ac:dyDescent="0.25">
      <c r="A114" s="92">
        <v>1272</v>
      </c>
      <c r="B114" s="102" t="s">
        <v>75</v>
      </c>
      <c r="C114" s="84">
        <v>0</v>
      </c>
      <c r="D114" s="78">
        <v>0</v>
      </c>
      <c r="E114" s="79">
        <v>0</v>
      </c>
      <c r="F114" s="70" t="s">
        <v>1</v>
      </c>
      <c r="G114" s="85" t="s">
        <v>8</v>
      </c>
      <c r="H114" s="19"/>
      <c r="I114" s="80">
        <v>1240</v>
      </c>
      <c r="J114" s="70">
        <v>9</v>
      </c>
      <c r="K114" s="81">
        <v>137.77777777777777</v>
      </c>
      <c r="L114" s="70" t="s">
        <v>1</v>
      </c>
      <c r="M114" s="85" t="s">
        <v>8</v>
      </c>
      <c r="N114" s="104" t="s">
        <v>11</v>
      </c>
    </row>
    <row r="115" spans="1:142" s="11" customFormat="1" x14ac:dyDescent="0.25">
      <c r="A115" s="92">
        <v>2295</v>
      </c>
      <c r="B115" s="102" t="s">
        <v>76</v>
      </c>
      <c r="C115" s="84">
        <v>3294</v>
      </c>
      <c r="D115" s="78">
        <v>22</v>
      </c>
      <c r="E115" s="79">
        <v>149.72727272727272</v>
      </c>
      <c r="F115" s="70">
        <v>36</v>
      </c>
      <c r="G115" s="85" t="s">
        <v>3</v>
      </c>
      <c r="H115" s="19"/>
      <c r="I115" s="80">
        <v>30807</v>
      </c>
      <c r="J115" s="70">
        <v>194</v>
      </c>
      <c r="K115" s="81">
        <v>158.79896907216494</v>
      </c>
      <c r="L115" s="70">
        <v>36</v>
      </c>
      <c r="M115" s="85" t="s">
        <v>3</v>
      </c>
      <c r="N115" s="104" t="s">
        <v>11</v>
      </c>
    </row>
    <row r="116" spans="1:142" s="11" customFormat="1" x14ac:dyDescent="0.25">
      <c r="A116" s="92">
        <v>790</v>
      </c>
      <c r="B116" s="102" t="s">
        <v>31</v>
      </c>
      <c r="C116" s="84">
        <v>955</v>
      </c>
      <c r="D116" s="78">
        <v>6</v>
      </c>
      <c r="E116" s="79">
        <v>159.16666666666666</v>
      </c>
      <c r="F116" s="70">
        <v>15</v>
      </c>
      <c r="G116" s="85" t="s">
        <v>4</v>
      </c>
      <c r="H116" s="19"/>
      <c r="I116" s="80">
        <v>19467</v>
      </c>
      <c r="J116" s="70">
        <v>103</v>
      </c>
      <c r="K116" s="81">
        <v>189</v>
      </c>
      <c r="L116" s="70">
        <v>15</v>
      </c>
      <c r="M116" s="85" t="s">
        <v>4</v>
      </c>
      <c r="N116" s="104" t="s">
        <v>0</v>
      </c>
    </row>
    <row r="117" spans="1:142" s="17" customFormat="1" x14ac:dyDescent="0.25">
      <c r="A117" s="92">
        <v>1381</v>
      </c>
      <c r="B117" s="102" t="s">
        <v>32</v>
      </c>
      <c r="C117" s="84">
        <v>3520</v>
      </c>
      <c r="D117" s="78">
        <v>21</v>
      </c>
      <c r="E117" s="79">
        <v>167.61904761904762</v>
      </c>
      <c r="F117" s="70">
        <v>16</v>
      </c>
      <c r="G117" s="85" t="s">
        <v>4</v>
      </c>
      <c r="H117" s="19"/>
      <c r="I117" s="80">
        <v>28619</v>
      </c>
      <c r="J117" s="70">
        <v>153</v>
      </c>
      <c r="K117" s="81">
        <v>187.05228758169935</v>
      </c>
      <c r="L117" s="70">
        <v>16</v>
      </c>
      <c r="M117" s="85" t="s">
        <v>4</v>
      </c>
      <c r="N117" s="104" t="s">
        <v>0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</row>
    <row r="118" spans="1:142" s="11" customFormat="1" x14ac:dyDescent="0.25">
      <c r="A118" s="92">
        <v>1467</v>
      </c>
      <c r="B118" s="102" t="s">
        <v>46</v>
      </c>
      <c r="C118" s="84">
        <v>1327</v>
      </c>
      <c r="D118" s="78">
        <v>9</v>
      </c>
      <c r="E118" s="79">
        <v>147.44444444444446</v>
      </c>
      <c r="F118" s="70">
        <v>36</v>
      </c>
      <c r="G118" s="85" t="s">
        <v>7</v>
      </c>
      <c r="H118" s="19"/>
      <c r="I118" s="80">
        <v>17629</v>
      </c>
      <c r="J118" s="70">
        <v>111</v>
      </c>
      <c r="K118" s="81">
        <v>158.81981981981983</v>
      </c>
      <c r="L118" s="70">
        <v>36</v>
      </c>
      <c r="M118" s="85" t="s">
        <v>7</v>
      </c>
      <c r="N118" s="104" t="s">
        <v>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</row>
    <row r="119" spans="1:142" s="11" customFormat="1" x14ac:dyDescent="0.25">
      <c r="A119" s="92">
        <v>2596</v>
      </c>
      <c r="B119" s="102" t="s">
        <v>47</v>
      </c>
      <c r="C119" s="84">
        <v>0</v>
      </c>
      <c r="D119" s="78">
        <v>0</v>
      </c>
      <c r="E119" s="79">
        <v>0</v>
      </c>
      <c r="F119" s="70">
        <v>50</v>
      </c>
      <c r="G119" s="85" t="s">
        <v>3</v>
      </c>
      <c r="H119" s="19"/>
      <c r="I119" s="80">
        <v>5301</v>
      </c>
      <c r="J119" s="70">
        <v>38</v>
      </c>
      <c r="K119" s="81">
        <v>139.5</v>
      </c>
      <c r="L119" s="70">
        <v>50</v>
      </c>
      <c r="M119" s="85" t="s">
        <v>3</v>
      </c>
      <c r="N119" s="104" t="s">
        <v>6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</row>
    <row r="120" spans="1:142" s="11" customFormat="1" x14ac:dyDescent="0.25">
      <c r="A120" s="92">
        <v>2775</v>
      </c>
      <c r="B120" s="102" t="s">
        <v>139</v>
      </c>
      <c r="C120" s="84">
        <v>0</v>
      </c>
      <c r="D120" s="78">
        <v>0</v>
      </c>
      <c r="E120" s="79">
        <v>0</v>
      </c>
      <c r="F120" s="70">
        <v>45</v>
      </c>
      <c r="G120" s="85" t="s">
        <v>3</v>
      </c>
      <c r="H120" s="19"/>
      <c r="I120" s="80">
        <v>6752</v>
      </c>
      <c r="J120" s="70">
        <v>46</v>
      </c>
      <c r="K120" s="81">
        <v>146.78260869565219</v>
      </c>
      <c r="L120" s="70">
        <v>45</v>
      </c>
      <c r="M120" s="85" t="s">
        <v>3</v>
      </c>
      <c r="N120" s="104" t="s">
        <v>17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8"/>
    </row>
    <row r="121" spans="1:142" s="11" customFormat="1" x14ac:dyDescent="0.25">
      <c r="A121" s="92">
        <v>856</v>
      </c>
      <c r="B121" s="102" t="s">
        <v>94</v>
      </c>
      <c r="C121" s="84">
        <v>0</v>
      </c>
      <c r="D121" s="78">
        <v>0</v>
      </c>
      <c r="E121" s="79">
        <v>0</v>
      </c>
      <c r="F121" s="70" t="s">
        <v>177</v>
      </c>
      <c r="G121" s="85" t="s">
        <v>8</v>
      </c>
      <c r="H121" s="19"/>
      <c r="I121" s="80">
        <v>1858</v>
      </c>
      <c r="J121" s="70">
        <v>14</v>
      </c>
      <c r="K121" s="81">
        <v>132.71428571428572</v>
      </c>
      <c r="L121" s="70" t="s">
        <v>177</v>
      </c>
      <c r="M121" s="85" t="s">
        <v>8</v>
      </c>
      <c r="N121" s="104" t="s">
        <v>13</v>
      </c>
    </row>
    <row r="122" spans="1:142" s="11" customFormat="1" x14ac:dyDescent="0.25">
      <c r="A122" s="92">
        <v>859</v>
      </c>
      <c r="B122" s="102" t="s">
        <v>130</v>
      </c>
      <c r="C122" s="84">
        <v>3798</v>
      </c>
      <c r="D122" s="78">
        <v>21</v>
      </c>
      <c r="E122" s="79">
        <v>180.85714285714286</v>
      </c>
      <c r="F122" s="70">
        <v>19</v>
      </c>
      <c r="G122" s="85" t="s">
        <v>4</v>
      </c>
      <c r="H122" s="19"/>
      <c r="I122" s="80">
        <v>31400</v>
      </c>
      <c r="J122" s="70">
        <v>171</v>
      </c>
      <c r="K122" s="81">
        <v>183.62573099415204</v>
      </c>
      <c r="L122" s="70">
        <v>19</v>
      </c>
      <c r="M122" s="85" t="s">
        <v>4</v>
      </c>
      <c r="N122" s="104" t="s">
        <v>16</v>
      </c>
    </row>
    <row r="123" spans="1:142" s="8" customFormat="1" x14ac:dyDescent="0.25">
      <c r="A123" s="92">
        <v>860</v>
      </c>
      <c r="B123" s="102" t="s">
        <v>77</v>
      </c>
      <c r="C123" s="84">
        <v>1079</v>
      </c>
      <c r="D123" s="78">
        <v>6</v>
      </c>
      <c r="E123" s="79">
        <v>179.83333333333334</v>
      </c>
      <c r="F123" s="70">
        <v>16</v>
      </c>
      <c r="G123" s="85" t="s">
        <v>4</v>
      </c>
      <c r="H123" s="19"/>
      <c r="I123" s="80">
        <v>12724</v>
      </c>
      <c r="J123" s="70">
        <v>68</v>
      </c>
      <c r="K123" s="81">
        <v>187.11764705882354</v>
      </c>
      <c r="L123" s="70">
        <v>16</v>
      </c>
      <c r="M123" s="85" t="s">
        <v>4</v>
      </c>
      <c r="N123" s="104" t="s">
        <v>179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</row>
    <row r="124" spans="1:142" s="8" customFormat="1" x14ac:dyDescent="0.25">
      <c r="A124" s="92">
        <v>1868</v>
      </c>
      <c r="B124" s="102" t="s">
        <v>80</v>
      </c>
      <c r="C124" s="84">
        <v>7540</v>
      </c>
      <c r="D124" s="78">
        <v>44</v>
      </c>
      <c r="E124" s="79">
        <v>171.36363636363637</v>
      </c>
      <c r="F124" s="70">
        <v>19</v>
      </c>
      <c r="G124" s="85" t="s">
        <v>4</v>
      </c>
      <c r="H124" s="19"/>
      <c r="I124" s="80">
        <v>45498</v>
      </c>
      <c r="J124" s="70">
        <v>248</v>
      </c>
      <c r="K124" s="81">
        <v>183.45967741935485</v>
      </c>
      <c r="L124" s="70">
        <v>19</v>
      </c>
      <c r="M124" s="85" t="s">
        <v>4</v>
      </c>
      <c r="N124" s="104" t="s">
        <v>11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</row>
    <row r="125" spans="1:142" s="11" customFormat="1" x14ac:dyDescent="0.25">
      <c r="A125" s="92">
        <v>1869</v>
      </c>
      <c r="B125" s="102" t="s">
        <v>81</v>
      </c>
      <c r="C125" s="84">
        <v>5577</v>
      </c>
      <c r="D125" s="78">
        <v>34</v>
      </c>
      <c r="E125" s="79">
        <v>164.02941176470588</v>
      </c>
      <c r="F125" s="70">
        <v>30</v>
      </c>
      <c r="G125" s="85" t="s">
        <v>7</v>
      </c>
      <c r="H125" s="19"/>
      <c r="I125" s="80">
        <v>46649</v>
      </c>
      <c r="J125" s="70">
        <v>279</v>
      </c>
      <c r="K125" s="81">
        <v>167.20071684587813</v>
      </c>
      <c r="L125" s="70">
        <v>30</v>
      </c>
      <c r="M125" s="85" t="s">
        <v>7</v>
      </c>
      <c r="N125" s="104" t="s">
        <v>11</v>
      </c>
    </row>
    <row r="126" spans="1:142" s="11" customFormat="1" x14ac:dyDescent="0.25">
      <c r="A126" s="92">
        <v>893</v>
      </c>
      <c r="B126" s="102" t="s">
        <v>87</v>
      </c>
      <c r="C126" s="84">
        <v>2210</v>
      </c>
      <c r="D126" s="78">
        <v>12</v>
      </c>
      <c r="E126" s="79">
        <v>184.16666666666666</v>
      </c>
      <c r="F126" s="70">
        <v>8</v>
      </c>
      <c r="G126" s="85" t="s">
        <v>5</v>
      </c>
      <c r="H126" s="19"/>
      <c r="I126" s="80">
        <v>27572</v>
      </c>
      <c r="J126" s="70">
        <v>138</v>
      </c>
      <c r="K126" s="81">
        <v>199.79710144927537</v>
      </c>
      <c r="L126" s="70">
        <v>8</v>
      </c>
      <c r="M126" s="85" t="s">
        <v>5</v>
      </c>
      <c r="N126" s="104" t="s">
        <v>179</v>
      </c>
    </row>
    <row r="127" spans="1:142" s="20" customFormat="1" x14ac:dyDescent="0.25">
      <c r="A127" s="92">
        <v>2297</v>
      </c>
      <c r="B127" s="102" t="s">
        <v>88</v>
      </c>
      <c r="C127" s="84">
        <v>0</v>
      </c>
      <c r="D127" s="78">
        <v>0</v>
      </c>
      <c r="E127" s="79">
        <v>0</v>
      </c>
      <c r="F127" s="70">
        <v>35</v>
      </c>
      <c r="G127" s="85" t="s">
        <v>3</v>
      </c>
      <c r="H127" s="19"/>
      <c r="I127" s="80">
        <v>9174</v>
      </c>
      <c r="J127" s="70">
        <v>57</v>
      </c>
      <c r="K127" s="81">
        <v>160.94736842105263</v>
      </c>
      <c r="L127" s="70">
        <v>35</v>
      </c>
      <c r="M127" s="85" t="s">
        <v>3</v>
      </c>
      <c r="N127" s="104" t="s">
        <v>179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</row>
    <row r="128" spans="1:142" s="11" customFormat="1" x14ac:dyDescent="0.25">
      <c r="A128" s="92">
        <v>913</v>
      </c>
      <c r="B128" s="102" t="s">
        <v>48</v>
      </c>
      <c r="C128" s="84">
        <v>0</v>
      </c>
      <c r="D128" s="78">
        <v>0</v>
      </c>
      <c r="E128" s="79">
        <v>0</v>
      </c>
      <c r="F128" s="70">
        <v>24</v>
      </c>
      <c r="G128" s="85" t="s">
        <v>3</v>
      </c>
      <c r="H128" s="19"/>
      <c r="I128" s="80">
        <v>12330</v>
      </c>
      <c r="J128" s="70">
        <v>70</v>
      </c>
      <c r="K128" s="81">
        <v>176.14285714285714</v>
      </c>
      <c r="L128" s="70">
        <v>24</v>
      </c>
      <c r="M128" s="85" t="s">
        <v>3</v>
      </c>
      <c r="N128" s="104" t="s">
        <v>6</v>
      </c>
    </row>
    <row r="129" spans="1:142" s="11" customFormat="1" x14ac:dyDescent="0.25">
      <c r="A129" s="92">
        <v>1757</v>
      </c>
      <c r="B129" s="102" t="s">
        <v>140</v>
      </c>
      <c r="C129" s="84">
        <v>0</v>
      </c>
      <c r="D129" s="78">
        <v>0</v>
      </c>
      <c r="E129" s="79">
        <v>0</v>
      </c>
      <c r="F129" s="70">
        <v>36</v>
      </c>
      <c r="G129" s="85" t="s">
        <v>7</v>
      </c>
      <c r="H129" s="19"/>
      <c r="I129" s="80">
        <v>13018</v>
      </c>
      <c r="J129" s="70">
        <v>82</v>
      </c>
      <c r="K129" s="81">
        <v>158.7560975609756</v>
      </c>
      <c r="L129" s="70">
        <v>36</v>
      </c>
      <c r="M129" s="85" t="s">
        <v>7</v>
      </c>
      <c r="N129" s="104" t="s">
        <v>17</v>
      </c>
    </row>
    <row r="130" spans="1:142" s="11" customFormat="1" ht="15.75" thickBot="1" x14ac:dyDescent="0.3">
      <c r="A130" s="92">
        <v>2137</v>
      </c>
      <c r="B130" s="102" t="s">
        <v>58</v>
      </c>
      <c r="C130" s="87">
        <v>499</v>
      </c>
      <c r="D130" s="88">
        <v>3</v>
      </c>
      <c r="E130" s="89">
        <v>166.33333333333334</v>
      </c>
      <c r="F130" s="90">
        <v>8</v>
      </c>
      <c r="G130" s="91" t="s">
        <v>5</v>
      </c>
      <c r="H130" s="19"/>
      <c r="I130" s="105">
        <v>46431</v>
      </c>
      <c r="J130" s="90">
        <v>233</v>
      </c>
      <c r="K130" s="106">
        <v>199.27467811158797</v>
      </c>
      <c r="L130" s="90">
        <v>8</v>
      </c>
      <c r="M130" s="91" t="s">
        <v>5</v>
      </c>
      <c r="N130" s="104" t="s">
        <v>9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</row>
    <row r="131" spans="1:142" s="11" customFormat="1" x14ac:dyDescent="0.25">
      <c r="A131" s="29"/>
      <c r="B131" s="30"/>
      <c r="C131" s="29"/>
      <c r="D131" s="29"/>
      <c r="E131" s="38"/>
      <c r="F131" s="26"/>
      <c r="I131" s="25"/>
      <c r="J131" s="25"/>
      <c r="K131" s="25"/>
      <c r="L131" s="26"/>
      <c r="N131" s="76"/>
    </row>
    <row r="132" spans="1:142" s="11" customFormat="1" x14ac:dyDescent="0.25">
      <c r="A132" s="29"/>
      <c r="B132" s="30"/>
      <c r="C132" s="29"/>
      <c r="D132" s="29"/>
      <c r="E132" s="38"/>
      <c r="F132" s="27"/>
      <c r="G132" s="1"/>
      <c r="H132" s="1"/>
      <c r="I132"/>
      <c r="J132"/>
      <c r="K132"/>
      <c r="L132"/>
      <c r="M132"/>
      <c r="N132" s="76"/>
    </row>
    <row r="133" spans="1:142" s="11" customFormat="1" x14ac:dyDescent="0.25">
      <c r="A133" s="28"/>
      <c r="B133" s="28"/>
      <c r="C133" s="28"/>
      <c r="D133" s="28"/>
      <c r="E133" s="28"/>
      <c r="F133"/>
      <c r="G133"/>
      <c r="H133"/>
      <c r="I133"/>
      <c r="J133"/>
      <c r="K133"/>
      <c r="L133"/>
      <c r="M133"/>
      <c r="N133" s="25"/>
    </row>
    <row r="134" spans="1:142" s="11" customFormat="1" x14ac:dyDescent="0.25">
      <c r="A134" s="28"/>
      <c r="B134" s="28"/>
      <c r="C134" s="28"/>
      <c r="D134" s="28"/>
      <c r="E134" s="28"/>
      <c r="F134"/>
      <c r="G134"/>
      <c r="H134"/>
      <c r="I134"/>
      <c r="J134"/>
      <c r="K134"/>
      <c r="L134"/>
      <c r="M134"/>
      <c r="N134" s="25"/>
    </row>
  </sheetData>
  <mergeCells count="3">
    <mergeCell ref="C2:G2"/>
    <mergeCell ref="I2:K2"/>
    <mergeCell ref="L2:M2"/>
  </mergeCells>
  <conditionalFormatting sqref="E1:F1">
    <cfRule type="cellIs" dxfId="49" priority="7" stopIfTrue="1" operator="greaterThanOrEqual">
      <formula>200</formula>
    </cfRule>
  </conditionalFormatting>
  <conditionalFormatting sqref="K1">
    <cfRule type="cellIs" dxfId="48" priority="6" stopIfTrue="1" operator="greaterThanOrEqual">
      <formula>200</formula>
    </cfRule>
  </conditionalFormatting>
  <hyperlinks>
    <hyperlink ref="N97" r:id="rId1" display="msubito@hotmail.com" xr:uid="{00000000-0004-0000-0100-000000000000}"/>
    <hyperlink ref="N7" r:id="rId2" display="msubito@hotmail.com" xr:uid="{00000000-0004-0000-0100-000001000000}"/>
    <hyperlink ref="N52:N53" r:id="rId3" display="msubito@hotmail.com" xr:uid="{00000000-0004-0000-0100-000002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9"/>
  <sheetViews>
    <sheetView zoomScaleNormal="100" workbookViewId="0">
      <selection activeCell="O107" sqref="O107"/>
    </sheetView>
  </sheetViews>
  <sheetFormatPr baseColWidth="10" defaultRowHeight="15" x14ac:dyDescent="0.25"/>
  <cols>
    <col min="2" max="2" width="25" bestFit="1" customWidth="1"/>
    <col min="8" max="12" width="11.42578125" style="28"/>
    <col min="13" max="13" width="15" style="28" customWidth="1"/>
  </cols>
  <sheetData>
    <row r="1" spans="1:13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H1" s="37" t="s">
        <v>151</v>
      </c>
      <c r="I1" s="29" t="s">
        <v>152</v>
      </c>
      <c r="J1" s="112" t="s">
        <v>153</v>
      </c>
      <c r="K1" s="113" t="s">
        <v>154</v>
      </c>
      <c r="L1" s="116" t="s">
        <v>155</v>
      </c>
      <c r="M1" s="29" t="s">
        <v>159</v>
      </c>
    </row>
    <row r="2" spans="1:13" x14ac:dyDescent="0.25">
      <c r="C2" s="325" t="s">
        <v>183</v>
      </c>
      <c r="D2" s="325"/>
      <c r="E2" s="325"/>
      <c r="F2" s="325"/>
      <c r="G2" s="326"/>
      <c r="H2" s="327" t="s">
        <v>184</v>
      </c>
      <c r="I2" s="328"/>
      <c r="J2" s="328"/>
      <c r="K2" s="328">
        <v>44013</v>
      </c>
      <c r="L2" s="329"/>
    </row>
    <row r="3" spans="1:13" ht="15.75" x14ac:dyDescent="0.25">
      <c r="A3" s="118">
        <v>1522</v>
      </c>
      <c r="B3" s="111" t="s">
        <v>103</v>
      </c>
      <c r="C3" s="109">
        <v>2945</v>
      </c>
      <c r="D3" s="109">
        <v>16</v>
      </c>
      <c r="E3" s="110">
        <v>184.06</v>
      </c>
      <c r="F3" s="107">
        <v>12</v>
      </c>
      <c r="G3" s="107" t="s">
        <v>5</v>
      </c>
      <c r="H3" s="114">
        <v>31421</v>
      </c>
      <c r="I3" s="114">
        <v>162</v>
      </c>
      <c r="J3" s="115">
        <v>193.95679012345678</v>
      </c>
      <c r="K3" s="117">
        <v>12</v>
      </c>
      <c r="L3" s="117" t="s">
        <v>5</v>
      </c>
      <c r="M3" s="114" t="s">
        <v>15</v>
      </c>
    </row>
    <row r="4" spans="1:13" ht="15.75" x14ac:dyDescent="0.25">
      <c r="A4" s="118">
        <v>1819</v>
      </c>
      <c r="B4" s="111" t="s">
        <v>35</v>
      </c>
      <c r="C4" s="109">
        <v>4096</v>
      </c>
      <c r="D4" s="109">
        <v>26</v>
      </c>
      <c r="E4" s="110">
        <v>157.53846153846155</v>
      </c>
      <c r="F4" s="107">
        <v>32</v>
      </c>
      <c r="G4" s="107" t="s">
        <v>7</v>
      </c>
      <c r="H4" s="114">
        <v>30423</v>
      </c>
      <c r="I4" s="114">
        <v>185</v>
      </c>
      <c r="J4" s="115">
        <v>164.44864864864866</v>
      </c>
      <c r="K4" s="117">
        <v>32</v>
      </c>
      <c r="L4" s="117" t="s">
        <v>7</v>
      </c>
      <c r="M4" s="114" t="s">
        <v>6</v>
      </c>
    </row>
    <row r="5" spans="1:13" ht="15.75" x14ac:dyDescent="0.25">
      <c r="A5" s="118">
        <v>48</v>
      </c>
      <c r="B5" s="111" t="s">
        <v>82</v>
      </c>
      <c r="C5" s="109">
        <v>0</v>
      </c>
      <c r="D5" s="109">
        <v>0</v>
      </c>
      <c r="E5" s="110" t="e">
        <v>#DIV/0!</v>
      </c>
      <c r="F5" s="107">
        <v>21</v>
      </c>
      <c r="G5" s="107" t="s">
        <v>4</v>
      </c>
      <c r="H5" s="114">
        <v>8503</v>
      </c>
      <c r="I5" s="114">
        <v>47</v>
      </c>
      <c r="J5" s="115">
        <v>180.91489361702128</v>
      </c>
      <c r="K5" s="117">
        <v>21</v>
      </c>
      <c r="L5" s="117" t="s">
        <v>4</v>
      </c>
      <c r="M5" s="114" t="s">
        <v>179</v>
      </c>
    </row>
    <row r="6" spans="1:13" ht="15.75" x14ac:dyDescent="0.25">
      <c r="A6" s="118">
        <v>1739</v>
      </c>
      <c r="B6" s="111" t="s">
        <v>166</v>
      </c>
      <c r="C6" s="109">
        <v>0</v>
      </c>
      <c r="D6" s="109">
        <v>0</v>
      </c>
      <c r="E6" s="110" t="e">
        <v>#DIV/0!</v>
      </c>
      <c r="F6" s="107">
        <v>36</v>
      </c>
      <c r="G6" s="107" t="s">
        <v>7</v>
      </c>
      <c r="H6" s="114">
        <v>4451</v>
      </c>
      <c r="I6" s="114">
        <v>28</v>
      </c>
      <c r="J6" s="115">
        <v>158.96428571428572</v>
      </c>
      <c r="K6" s="117">
        <v>36</v>
      </c>
      <c r="L6" s="117" t="s">
        <v>7</v>
      </c>
      <c r="M6" s="114" t="s">
        <v>9</v>
      </c>
    </row>
    <row r="7" spans="1:13" ht="15.75" x14ac:dyDescent="0.25">
      <c r="A7" s="118">
        <v>2327</v>
      </c>
      <c r="B7" s="111" t="s">
        <v>104</v>
      </c>
      <c r="C7" s="109">
        <v>0</v>
      </c>
      <c r="D7" s="109">
        <v>0</v>
      </c>
      <c r="E7" s="110" t="e">
        <v>#DIV/0!</v>
      </c>
      <c r="F7" s="107">
        <v>26</v>
      </c>
      <c r="G7" s="107" t="s">
        <v>3</v>
      </c>
      <c r="H7" s="114">
        <v>6925</v>
      </c>
      <c r="I7" s="114">
        <v>40</v>
      </c>
      <c r="J7" s="115">
        <v>173.125</v>
      </c>
      <c r="K7" s="117">
        <v>26</v>
      </c>
      <c r="L7" s="117" t="s">
        <v>3</v>
      </c>
      <c r="M7" s="114" t="s">
        <v>15</v>
      </c>
    </row>
    <row r="8" spans="1:13" ht="15.75" x14ac:dyDescent="0.25">
      <c r="A8" s="118">
        <v>236</v>
      </c>
      <c r="B8" s="111" t="s">
        <v>187</v>
      </c>
      <c r="C8" s="109">
        <v>1080</v>
      </c>
      <c r="D8" s="109">
        <v>6</v>
      </c>
      <c r="E8" s="110">
        <v>180</v>
      </c>
      <c r="F8" s="107">
        <v>15</v>
      </c>
      <c r="G8" s="107" t="s">
        <v>4</v>
      </c>
      <c r="H8" s="114">
        <v>12417</v>
      </c>
      <c r="I8" s="114">
        <v>66</v>
      </c>
      <c r="J8" s="115">
        <v>188.13636363636363</v>
      </c>
      <c r="K8" s="117">
        <v>15</v>
      </c>
      <c r="L8" s="117" t="s">
        <v>4</v>
      </c>
      <c r="M8" s="114" t="s">
        <v>9</v>
      </c>
    </row>
    <row r="9" spans="1:13" ht="15.75" x14ac:dyDescent="0.25">
      <c r="A9" s="118">
        <v>2804</v>
      </c>
      <c r="B9" s="111" t="s">
        <v>160</v>
      </c>
      <c r="C9" s="109">
        <v>0</v>
      </c>
      <c r="D9" s="109">
        <v>0</v>
      </c>
      <c r="E9" s="110" t="e">
        <v>#DIV/0!</v>
      </c>
      <c r="F9" s="107">
        <v>27</v>
      </c>
      <c r="G9" s="107" t="s">
        <v>3</v>
      </c>
      <c r="H9" s="114">
        <v>13013</v>
      </c>
      <c r="I9" s="114">
        <v>76</v>
      </c>
      <c r="J9" s="115">
        <v>171.22368421052633</v>
      </c>
      <c r="K9" s="117">
        <v>27</v>
      </c>
      <c r="L9" s="117" t="s">
        <v>3</v>
      </c>
      <c r="M9" s="114" t="s">
        <v>178</v>
      </c>
    </row>
    <row r="10" spans="1:13" ht="15.75" x14ac:dyDescent="0.25">
      <c r="A10" s="118">
        <v>111</v>
      </c>
      <c r="B10" s="111" t="s">
        <v>83</v>
      </c>
      <c r="C10" s="109">
        <v>5077</v>
      </c>
      <c r="D10" s="109">
        <v>30</v>
      </c>
      <c r="E10" s="110">
        <v>169.23</v>
      </c>
      <c r="F10" s="107">
        <v>28</v>
      </c>
      <c r="G10" s="107" t="s">
        <v>3</v>
      </c>
      <c r="H10" s="114">
        <v>24877</v>
      </c>
      <c r="I10" s="114">
        <v>146</v>
      </c>
      <c r="J10" s="115">
        <v>170.39041095890411</v>
      </c>
      <c r="K10" s="117">
        <v>28</v>
      </c>
      <c r="L10" s="117" t="s">
        <v>3</v>
      </c>
      <c r="M10" s="114" t="s">
        <v>179</v>
      </c>
    </row>
    <row r="11" spans="1:13" ht="15.75" x14ac:dyDescent="0.25">
      <c r="A11" s="118">
        <v>123</v>
      </c>
      <c r="B11" s="111" t="s">
        <v>115</v>
      </c>
      <c r="C11" s="109">
        <v>4103</v>
      </c>
      <c r="D11" s="109">
        <v>21</v>
      </c>
      <c r="E11" s="110">
        <v>195.38</v>
      </c>
      <c r="F11" s="107">
        <v>11</v>
      </c>
      <c r="G11" s="107" t="s">
        <v>5</v>
      </c>
      <c r="H11" s="114">
        <v>2518</v>
      </c>
      <c r="I11" s="114">
        <v>13</v>
      </c>
      <c r="J11" s="115">
        <v>193.69230769230768</v>
      </c>
      <c r="K11" s="117" t="s">
        <v>1</v>
      </c>
      <c r="L11" s="117" t="s">
        <v>185</v>
      </c>
      <c r="M11" s="114" t="s">
        <v>16</v>
      </c>
    </row>
    <row r="12" spans="1:13" ht="15.75" x14ac:dyDescent="0.25">
      <c r="A12" s="118">
        <v>132</v>
      </c>
      <c r="B12" s="111" t="s">
        <v>21</v>
      </c>
      <c r="C12" s="109">
        <v>1009</v>
      </c>
      <c r="D12" s="109">
        <v>6</v>
      </c>
      <c r="E12" s="110">
        <v>168.16666666666666</v>
      </c>
      <c r="F12" s="107">
        <v>22</v>
      </c>
      <c r="G12" s="107" t="s">
        <v>4</v>
      </c>
      <c r="H12" s="114">
        <v>12026</v>
      </c>
      <c r="I12" s="114">
        <v>67</v>
      </c>
      <c r="J12" s="115">
        <v>179.49253731343285</v>
      </c>
      <c r="K12" s="117">
        <v>22</v>
      </c>
      <c r="L12" s="117" t="s">
        <v>4</v>
      </c>
      <c r="M12" s="114" t="s">
        <v>0</v>
      </c>
    </row>
    <row r="13" spans="1:13" ht="15.75" x14ac:dyDescent="0.25">
      <c r="A13" s="118">
        <v>1002</v>
      </c>
      <c r="B13" s="111" t="s">
        <v>173</v>
      </c>
      <c r="C13" s="109">
        <v>0</v>
      </c>
      <c r="D13" s="109">
        <v>0</v>
      </c>
      <c r="E13" s="110" t="e">
        <v>#DIV/0!</v>
      </c>
      <c r="F13" s="107">
        <v>34</v>
      </c>
      <c r="G13" s="107" t="s">
        <v>3</v>
      </c>
      <c r="H13" s="114">
        <v>8753</v>
      </c>
      <c r="I13" s="114">
        <v>54</v>
      </c>
      <c r="J13" s="115">
        <v>162.09259259259258</v>
      </c>
      <c r="K13" s="117">
        <v>34</v>
      </c>
      <c r="L13" s="117" t="s">
        <v>3</v>
      </c>
      <c r="M13" s="114" t="s">
        <v>13</v>
      </c>
    </row>
    <row r="14" spans="1:13" ht="15.75" x14ac:dyDescent="0.25">
      <c r="A14" s="118">
        <v>138</v>
      </c>
      <c r="B14" s="111" t="s">
        <v>89</v>
      </c>
      <c r="C14" s="109">
        <v>0</v>
      </c>
      <c r="D14" s="109">
        <v>0</v>
      </c>
      <c r="E14" s="110" t="e">
        <v>#DIV/0!</v>
      </c>
      <c r="F14" s="107">
        <v>36</v>
      </c>
      <c r="G14" s="107" t="s">
        <v>7</v>
      </c>
      <c r="H14" s="114">
        <v>7193</v>
      </c>
      <c r="I14" s="114">
        <v>45</v>
      </c>
      <c r="J14" s="115">
        <v>159.84444444444443</v>
      </c>
      <c r="K14" s="117">
        <v>36</v>
      </c>
      <c r="L14" s="117" t="s">
        <v>7</v>
      </c>
      <c r="M14" s="114" t="s">
        <v>13</v>
      </c>
    </row>
    <row r="15" spans="1:13" ht="15.75" x14ac:dyDescent="0.25">
      <c r="A15" s="118">
        <v>142</v>
      </c>
      <c r="B15" s="111" t="s">
        <v>36</v>
      </c>
      <c r="C15" s="109">
        <v>1538</v>
      </c>
      <c r="D15" s="109">
        <v>9</v>
      </c>
      <c r="E15" s="110">
        <v>170.89</v>
      </c>
      <c r="F15" s="107">
        <v>19</v>
      </c>
      <c r="G15" s="107" t="s">
        <v>4</v>
      </c>
      <c r="H15" s="114">
        <v>6623</v>
      </c>
      <c r="I15" s="114">
        <v>36</v>
      </c>
      <c r="J15" s="115">
        <v>183.97222222222223</v>
      </c>
      <c r="K15" s="117">
        <v>18</v>
      </c>
      <c r="L15" s="117" t="s">
        <v>4</v>
      </c>
      <c r="M15" s="114" t="s">
        <v>6</v>
      </c>
    </row>
    <row r="16" spans="1:13" ht="15.75" x14ac:dyDescent="0.25">
      <c r="A16" s="119">
        <v>1474</v>
      </c>
      <c r="B16" s="111" t="s">
        <v>59</v>
      </c>
      <c r="C16" s="109">
        <v>0</v>
      </c>
      <c r="D16" s="109">
        <v>0</v>
      </c>
      <c r="E16" s="110" t="e">
        <v>#DIV/0!</v>
      </c>
      <c r="F16" s="107">
        <v>34</v>
      </c>
      <c r="G16" s="107" t="s">
        <v>3</v>
      </c>
      <c r="H16" s="114">
        <v>3559</v>
      </c>
      <c r="I16" s="114">
        <v>22</v>
      </c>
      <c r="J16" s="115">
        <v>161.77272727272728</v>
      </c>
      <c r="K16" s="117">
        <v>34</v>
      </c>
      <c r="L16" s="117" t="s">
        <v>3</v>
      </c>
      <c r="M16" s="114" t="s">
        <v>6</v>
      </c>
    </row>
    <row r="17" spans="1:13" ht="15.75" x14ac:dyDescent="0.25">
      <c r="A17" s="118">
        <v>149</v>
      </c>
      <c r="B17" s="111" t="s">
        <v>95</v>
      </c>
      <c r="C17" s="109">
        <v>0</v>
      </c>
      <c r="D17" s="109">
        <v>0</v>
      </c>
      <c r="E17" s="110" t="e">
        <v>#DIV/0!</v>
      </c>
      <c r="F17" s="107">
        <v>18</v>
      </c>
      <c r="G17" s="107" t="s">
        <v>4</v>
      </c>
      <c r="H17" s="114">
        <v>14728</v>
      </c>
      <c r="I17" s="114">
        <v>80</v>
      </c>
      <c r="J17" s="115">
        <v>184.1</v>
      </c>
      <c r="K17" s="117">
        <v>18</v>
      </c>
      <c r="L17" s="117" t="s">
        <v>4</v>
      </c>
      <c r="M17" s="114" t="s">
        <v>14</v>
      </c>
    </row>
    <row r="18" spans="1:13" ht="15.75" x14ac:dyDescent="0.25">
      <c r="A18" s="118">
        <v>151</v>
      </c>
      <c r="B18" s="111" t="s">
        <v>60</v>
      </c>
      <c r="C18" s="109">
        <v>0</v>
      </c>
      <c r="D18" s="109">
        <v>0</v>
      </c>
      <c r="E18" s="110" t="e">
        <v>#DIV/0!</v>
      </c>
      <c r="F18" s="107">
        <v>20</v>
      </c>
      <c r="G18" s="107" t="s">
        <v>4</v>
      </c>
      <c r="H18" s="114">
        <v>7637</v>
      </c>
      <c r="I18" s="114">
        <v>42</v>
      </c>
      <c r="J18" s="115">
        <v>181.83333333333334</v>
      </c>
      <c r="K18" s="117">
        <v>20</v>
      </c>
      <c r="L18" s="117" t="s">
        <v>4</v>
      </c>
      <c r="M18" s="114" t="s">
        <v>11</v>
      </c>
    </row>
    <row r="19" spans="1:13" ht="15.75" x14ac:dyDescent="0.25">
      <c r="A19" s="118">
        <v>2138</v>
      </c>
      <c r="B19" s="111" t="s">
        <v>105</v>
      </c>
      <c r="C19" s="109">
        <v>4261</v>
      </c>
      <c r="D19" s="109">
        <v>28</v>
      </c>
      <c r="E19" s="110">
        <v>152.18</v>
      </c>
      <c r="F19" s="107">
        <v>22</v>
      </c>
      <c r="G19" s="107" t="s">
        <v>4</v>
      </c>
      <c r="H19" s="114">
        <v>39711</v>
      </c>
      <c r="I19" s="114">
        <v>222</v>
      </c>
      <c r="J19" s="115">
        <v>178.87837837837839</v>
      </c>
      <c r="K19" s="117">
        <v>22</v>
      </c>
      <c r="L19" s="117" t="s">
        <v>4</v>
      </c>
      <c r="M19" s="114" t="s">
        <v>15</v>
      </c>
    </row>
    <row r="20" spans="1:13" ht="15.75" x14ac:dyDescent="0.25">
      <c r="A20" s="118">
        <v>1782</v>
      </c>
      <c r="B20" s="111" t="s">
        <v>131</v>
      </c>
      <c r="C20" s="109">
        <v>1557</v>
      </c>
      <c r="D20" s="109">
        <v>9</v>
      </c>
      <c r="E20" s="110">
        <v>173</v>
      </c>
      <c r="F20" s="107" t="s">
        <v>177</v>
      </c>
      <c r="G20" s="107" t="s">
        <v>185</v>
      </c>
      <c r="H20" s="114">
        <v>1813</v>
      </c>
      <c r="I20" s="114">
        <v>11</v>
      </c>
      <c r="J20" s="115">
        <v>164.81818181818181</v>
      </c>
      <c r="K20" s="117" t="s">
        <v>177</v>
      </c>
      <c r="L20" s="117" t="s">
        <v>185</v>
      </c>
      <c r="M20" s="114" t="s">
        <v>17</v>
      </c>
    </row>
    <row r="21" spans="1:13" ht="15.75" x14ac:dyDescent="0.25">
      <c r="A21" s="118">
        <v>1210</v>
      </c>
      <c r="B21" s="111" t="s">
        <v>37</v>
      </c>
      <c r="C21" s="109">
        <v>1765</v>
      </c>
      <c r="D21" s="109">
        <v>12</v>
      </c>
      <c r="E21" s="110">
        <v>147.08000000000001</v>
      </c>
      <c r="F21" s="107">
        <v>30</v>
      </c>
      <c r="G21" s="107" t="s">
        <v>3</v>
      </c>
      <c r="H21" s="114">
        <v>14894</v>
      </c>
      <c r="I21" s="114">
        <v>89</v>
      </c>
      <c r="J21" s="115">
        <v>167.34831460674158</v>
      </c>
      <c r="K21" s="117">
        <v>30</v>
      </c>
      <c r="L21" s="117" t="s">
        <v>3</v>
      </c>
      <c r="M21" s="114" t="s">
        <v>6</v>
      </c>
    </row>
    <row r="22" spans="1:13" ht="15.75" x14ac:dyDescent="0.25">
      <c r="A22" s="118">
        <v>2220</v>
      </c>
      <c r="B22" s="111" t="s">
        <v>61</v>
      </c>
      <c r="C22" s="123">
        <v>5877</v>
      </c>
      <c r="D22" s="123">
        <v>32</v>
      </c>
      <c r="E22" s="123">
        <v>183.66</v>
      </c>
      <c r="F22" s="107">
        <v>15</v>
      </c>
      <c r="G22" s="107" t="s">
        <v>4</v>
      </c>
      <c r="H22" s="114">
        <v>18808</v>
      </c>
      <c r="I22" s="114">
        <v>100</v>
      </c>
      <c r="J22" s="115">
        <v>188.08</v>
      </c>
      <c r="K22" s="117">
        <v>15</v>
      </c>
      <c r="L22" s="117" t="s">
        <v>4</v>
      </c>
      <c r="M22" s="114" t="s">
        <v>16</v>
      </c>
    </row>
    <row r="23" spans="1:13" ht="15.75" x14ac:dyDescent="0.25">
      <c r="A23" s="118">
        <v>181</v>
      </c>
      <c r="B23" s="111" t="s">
        <v>49</v>
      </c>
      <c r="C23" s="123">
        <v>3015</v>
      </c>
      <c r="D23" s="123">
        <v>18</v>
      </c>
      <c r="E23" s="123">
        <v>167.5</v>
      </c>
      <c r="F23" s="107">
        <v>20</v>
      </c>
      <c r="G23" s="107" t="s">
        <v>10</v>
      </c>
      <c r="H23" s="114">
        <v>17386</v>
      </c>
      <c r="I23" s="114">
        <v>96</v>
      </c>
      <c r="J23" s="115">
        <v>181.10416666666666</v>
      </c>
      <c r="K23" s="117">
        <v>20</v>
      </c>
      <c r="L23" s="117" t="s">
        <v>10</v>
      </c>
      <c r="M23" s="114" t="s">
        <v>9</v>
      </c>
    </row>
    <row r="24" spans="1:13" ht="15.75" x14ac:dyDescent="0.25">
      <c r="A24" s="118">
        <v>2792</v>
      </c>
      <c r="B24" s="111" t="s">
        <v>174</v>
      </c>
      <c r="C24" s="123">
        <v>1080</v>
      </c>
      <c r="D24" s="123">
        <v>6</v>
      </c>
      <c r="E24" s="123">
        <v>180</v>
      </c>
      <c r="F24" s="107">
        <v>36</v>
      </c>
      <c r="G24" s="107" t="s">
        <v>3</v>
      </c>
      <c r="H24" s="114">
        <v>9959</v>
      </c>
      <c r="I24" s="114">
        <v>63</v>
      </c>
      <c r="J24" s="115">
        <v>158.07936507936509</v>
      </c>
      <c r="K24" s="117">
        <v>36</v>
      </c>
      <c r="L24" s="117" t="s">
        <v>3</v>
      </c>
      <c r="M24" s="114" t="s">
        <v>15</v>
      </c>
    </row>
    <row r="25" spans="1:13" ht="15.75" x14ac:dyDescent="0.25">
      <c r="A25" s="118">
        <v>189</v>
      </c>
      <c r="B25" s="111" t="s">
        <v>84</v>
      </c>
      <c r="C25" s="123">
        <v>6248</v>
      </c>
      <c r="D25" s="123">
        <v>34</v>
      </c>
      <c r="E25" s="124">
        <v>183.76</v>
      </c>
      <c r="F25" s="108">
        <v>19</v>
      </c>
      <c r="G25" s="107" t="s">
        <v>4</v>
      </c>
      <c r="H25" s="114">
        <v>41653</v>
      </c>
      <c r="I25" s="114">
        <v>232</v>
      </c>
      <c r="J25" s="115">
        <v>179.53879310344828</v>
      </c>
      <c r="K25" s="117">
        <v>21</v>
      </c>
      <c r="L25" s="117" t="s">
        <v>4</v>
      </c>
      <c r="M25" s="114" t="s">
        <v>179</v>
      </c>
    </row>
    <row r="26" spans="1:13" ht="15.75" x14ac:dyDescent="0.25">
      <c r="A26" s="118">
        <v>192</v>
      </c>
      <c r="B26" s="111" t="s">
        <v>98</v>
      </c>
      <c r="C26" s="109">
        <v>1450</v>
      </c>
      <c r="D26" s="109">
        <v>9</v>
      </c>
      <c r="E26" s="110">
        <v>161.11111111111111</v>
      </c>
      <c r="F26" s="107" t="s">
        <v>177</v>
      </c>
      <c r="G26" s="107" t="s">
        <v>185</v>
      </c>
      <c r="H26" s="114"/>
      <c r="I26" s="114"/>
      <c r="J26" s="115"/>
      <c r="K26" s="117" t="s">
        <v>177</v>
      </c>
      <c r="L26" s="117" t="s">
        <v>185</v>
      </c>
      <c r="M26" s="114" t="s">
        <v>14</v>
      </c>
    </row>
    <row r="27" spans="1:13" ht="15.75" x14ac:dyDescent="0.25">
      <c r="A27" s="119">
        <v>2819</v>
      </c>
      <c r="B27" s="111" t="s">
        <v>161</v>
      </c>
      <c r="C27" s="109">
        <v>1262</v>
      </c>
      <c r="D27" s="109">
        <v>7</v>
      </c>
      <c r="E27" s="110">
        <v>180.28571428571428</v>
      </c>
      <c r="F27" s="107">
        <v>29</v>
      </c>
      <c r="G27" s="107" t="s">
        <v>3</v>
      </c>
      <c r="H27" s="114">
        <v>10441</v>
      </c>
      <c r="I27" s="114">
        <v>62</v>
      </c>
      <c r="J27" s="115">
        <v>168.40322580645162</v>
      </c>
      <c r="K27" s="117">
        <v>29</v>
      </c>
      <c r="L27" s="117" t="s">
        <v>3</v>
      </c>
      <c r="M27" s="114" t="s">
        <v>178</v>
      </c>
    </row>
    <row r="28" spans="1:13" ht="15.75" x14ac:dyDescent="0.25">
      <c r="A28" s="118">
        <v>2693</v>
      </c>
      <c r="B28" s="111" t="s">
        <v>132</v>
      </c>
      <c r="C28" s="109">
        <v>0</v>
      </c>
      <c r="D28" s="109">
        <v>0</v>
      </c>
      <c r="E28" s="110" t="e">
        <v>#DIV/0!</v>
      </c>
      <c r="F28" s="107">
        <v>23</v>
      </c>
      <c r="G28" s="107" t="s">
        <v>3</v>
      </c>
      <c r="H28" s="114">
        <v>5317</v>
      </c>
      <c r="I28" s="114">
        <v>30</v>
      </c>
      <c r="J28" s="115">
        <v>177.23333333333332</v>
      </c>
      <c r="K28" s="117">
        <v>23</v>
      </c>
      <c r="L28" s="117" t="s">
        <v>3</v>
      </c>
      <c r="M28" s="114" t="s">
        <v>17</v>
      </c>
    </row>
    <row r="29" spans="1:13" ht="15.75" x14ac:dyDescent="0.25">
      <c r="A29" s="118">
        <v>210</v>
      </c>
      <c r="B29" s="111" t="s">
        <v>133</v>
      </c>
      <c r="C29" s="123">
        <v>1024</v>
      </c>
      <c r="D29" s="123">
        <v>6</v>
      </c>
      <c r="E29" s="123">
        <v>170.67</v>
      </c>
      <c r="F29" s="107">
        <v>23</v>
      </c>
      <c r="G29" s="107" t="s">
        <v>3</v>
      </c>
      <c r="H29" s="114">
        <v>20555</v>
      </c>
      <c r="I29" s="114">
        <v>116</v>
      </c>
      <c r="J29" s="115">
        <v>177.19827586206895</v>
      </c>
      <c r="K29" s="117">
        <v>23</v>
      </c>
      <c r="L29" s="117" t="s">
        <v>3</v>
      </c>
      <c r="M29" s="114" t="s">
        <v>17</v>
      </c>
    </row>
    <row r="30" spans="1:13" ht="15.75" x14ac:dyDescent="0.25">
      <c r="A30" s="118">
        <v>1967</v>
      </c>
      <c r="B30" s="111" t="s">
        <v>38</v>
      </c>
      <c r="C30" s="109">
        <v>902</v>
      </c>
      <c r="D30" s="109">
        <v>6</v>
      </c>
      <c r="E30" s="110">
        <v>150.33333333333334</v>
      </c>
      <c r="F30" s="107">
        <v>49</v>
      </c>
      <c r="G30" s="107" t="s">
        <v>3</v>
      </c>
      <c r="H30" s="114">
        <v>6871</v>
      </c>
      <c r="I30" s="114">
        <v>49</v>
      </c>
      <c r="J30" s="115">
        <v>140.22448979591837</v>
      </c>
      <c r="K30" s="117">
        <v>49</v>
      </c>
      <c r="L30" s="117" t="s">
        <v>3</v>
      </c>
      <c r="M30" s="114" t="s">
        <v>6</v>
      </c>
    </row>
    <row r="31" spans="1:13" ht="15.75" x14ac:dyDescent="0.25">
      <c r="A31" s="118">
        <v>2474</v>
      </c>
      <c r="B31" s="111" t="s">
        <v>141</v>
      </c>
      <c r="C31" s="109">
        <v>0</v>
      </c>
      <c r="D31" s="109">
        <v>0</v>
      </c>
      <c r="E31" s="110" t="e">
        <v>#DIV/0!</v>
      </c>
      <c r="F31" s="107">
        <v>60</v>
      </c>
      <c r="G31" s="107" t="s">
        <v>7</v>
      </c>
      <c r="H31" s="114">
        <v>4230</v>
      </c>
      <c r="I31" s="114">
        <v>36</v>
      </c>
      <c r="J31" s="115">
        <v>117.5</v>
      </c>
      <c r="K31" s="117">
        <v>60</v>
      </c>
      <c r="L31" s="117" t="s">
        <v>7</v>
      </c>
      <c r="M31" s="114" t="s">
        <v>18</v>
      </c>
    </row>
    <row r="32" spans="1:13" ht="15.75" x14ac:dyDescent="0.25">
      <c r="A32" s="118">
        <v>2694</v>
      </c>
      <c r="B32" s="111" t="s">
        <v>142</v>
      </c>
      <c r="C32" s="109">
        <v>1366</v>
      </c>
      <c r="D32" s="109">
        <v>8</v>
      </c>
      <c r="E32" s="110">
        <v>170.75</v>
      </c>
      <c r="F32" s="107">
        <v>30</v>
      </c>
      <c r="G32" s="107" t="s">
        <v>3</v>
      </c>
      <c r="H32" s="114">
        <v>18877</v>
      </c>
      <c r="I32" s="114">
        <v>113</v>
      </c>
      <c r="J32" s="115">
        <v>167.05309734513276</v>
      </c>
      <c r="K32" s="117">
        <v>30</v>
      </c>
      <c r="L32" s="117" t="s">
        <v>3</v>
      </c>
      <c r="M32" s="114" t="s">
        <v>18</v>
      </c>
    </row>
    <row r="33" spans="1:13" ht="15.75" x14ac:dyDescent="0.25">
      <c r="A33" s="118">
        <v>228</v>
      </c>
      <c r="B33" s="111" t="s">
        <v>50</v>
      </c>
      <c r="C33" s="123">
        <v>0</v>
      </c>
      <c r="D33" s="123">
        <v>0</v>
      </c>
      <c r="E33" s="123">
        <v>0</v>
      </c>
      <c r="F33" s="107">
        <v>38</v>
      </c>
      <c r="G33" s="107" t="s">
        <v>7</v>
      </c>
      <c r="H33" s="114">
        <v>20299</v>
      </c>
      <c r="I33" s="114">
        <v>130</v>
      </c>
      <c r="J33" s="115">
        <v>156.14615384615385</v>
      </c>
      <c r="K33" s="117">
        <v>38</v>
      </c>
      <c r="L33" s="117" t="s">
        <v>7</v>
      </c>
      <c r="M33" s="114" t="s">
        <v>9</v>
      </c>
    </row>
    <row r="34" spans="1:13" ht="15.75" x14ac:dyDescent="0.25">
      <c r="A34" s="118">
        <v>230</v>
      </c>
      <c r="B34" s="111" t="s">
        <v>23</v>
      </c>
      <c r="C34" s="123">
        <v>971</v>
      </c>
      <c r="D34" s="123">
        <v>6</v>
      </c>
      <c r="E34" s="123">
        <v>161.83000000000001</v>
      </c>
      <c r="F34" s="107">
        <v>19</v>
      </c>
      <c r="G34" s="107" t="s">
        <v>4</v>
      </c>
      <c r="H34" s="114">
        <v>12678</v>
      </c>
      <c r="I34" s="114">
        <v>69</v>
      </c>
      <c r="J34" s="115">
        <v>183.7391304347826</v>
      </c>
      <c r="K34" s="117">
        <v>19</v>
      </c>
      <c r="L34" s="117" t="s">
        <v>4</v>
      </c>
      <c r="M34" s="114" t="s">
        <v>0</v>
      </c>
    </row>
    <row r="35" spans="1:13" ht="15.75" x14ac:dyDescent="0.25">
      <c r="A35" s="119">
        <v>1817</v>
      </c>
      <c r="B35" s="111" t="s">
        <v>64</v>
      </c>
      <c r="C35" s="109">
        <v>0</v>
      </c>
      <c r="D35" s="109">
        <v>0</v>
      </c>
      <c r="E35" s="110" t="e">
        <v>#DIV/0!</v>
      </c>
      <c r="F35" s="107" t="s">
        <v>177</v>
      </c>
      <c r="G35" s="107" t="s">
        <v>185</v>
      </c>
      <c r="H35" s="114">
        <v>0</v>
      </c>
      <c r="I35" s="114">
        <v>0</v>
      </c>
      <c r="J35" s="115">
        <v>0</v>
      </c>
      <c r="K35" s="117" t="s">
        <v>177</v>
      </c>
      <c r="L35" s="117" t="s">
        <v>185</v>
      </c>
      <c r="M35" s="114" t="s">
        <v>11</v>
      </c>
    </row>
    <row r="36" spans="1:13" ht="15.75" x14ac:dyDescent="0.25">
      <c r="A36" s="118">
        <v>1615</v>
      </c>
      <c r="B36" s="111" t="s">
        <v>169</v>
      </c>
      <c r="C36" s="123">
        <v>1660</v>
      </c>
      <c r="D36" s="123">
        <v>10</v>
      </c>
      <c r="E36" s="123">
        <v>166</v>
      </c>
      <c r="F36" s="107">
        <v>36</v>
      </c>
      <c r="G36" s="107" t="s">
        <v>7</v>
      </c>
      <c r="H36" s="114">
        <v>12422</v>
      </c>
      <c r="I36" s="114">
        <v>78</v>
      </c>
      <c r="J36" s="115">
        <v>159.25641025641025</v>
      </c>
      <c r="K36" s="117">
        <v>36</v>
      </c>
      <c r="L36" s="117" t="s">
        <v>7</v>
      </c>
      <c r="M36" s="114" t="s">
        <v>11</v>
      </c>
    </row>
    <row r="37" spans="1:13" ht="15.75" x14ac:dyDescent="0.25">
      <c r="A37" s="118">
        <v>2635</v>
      </c>
      <c r="B37" s="111" t="s">
        <v>65</v>
      </c>
      <c r="C37" s="109">
        <v>1055</v>
      </c>
      <c r="D37" s="109">
        <v>7</v>
      </c>
      <c r="E37" s="110">
        <v>150.71428571428572</v>
      </c>
      <c r="F37" s="107">
        <v>39</v>
      </c>
      <c r="G37" s="107" t="s">
        <v>3</v>
      </c>
      <c r="H37" s="114">
        <v>9662</v>
      </c>
      <c r="I37" s="114">
        <v>62</v>
      </c>
      <c r="J37" s="115">
        <v>155.83870967741936</v>
      </c>
      <c r="K37" s="117">
        <v>39</v>
      </c>
      <c r="L37" s="117" t="s">
        <v>3</v>
      </c>
      <c r="M37" s="114" t="s">
        <v>6</v>
      </c>
    </row>
    <row r="38" spans="1:13" ht="15.75" x14ac:dyDescent="0.25">
      <c r="A38" s="118">
        <v>272</v>
      </c>
      <c r="B38" s="111" t="s">
        <v>66</v>
      </c>
      <c r="C38" s="123">
        <v>2305</v>
      </c>
      <c r="D38" s="123">
        <v>16</v>
      </c>
      <c r="E38" s="123">
        <v>144.06</v>
      </c>
      <c r="F38" s="107">
        <v>40</v>
      </c>
      <c r="G38" s="107" t="s">
        <v>3</v>
      </c>
      <c r="H38" s="114">
        <v>25709</v>
      </c>
      <c r="I38" s="114">
        <v>168</v>
      </c>
      <c r="J38" s="115">
        <v>153.0297619047619</v>
      </c>
      <c r="K38" s="117">
        <v>40</v>
      </c>
      <c r="L38" s="117" t="s">
        <v>3</v>
      </c>
      <c r="M38" s="114" t="s">
        <v>11</v>
      </c>
    </row>
    <row r="39" spans="1:13" ht="15.75" x14ac:dyDescent="0.25">
      <c r="A39" s="118">
        <v>2634</v>
      </c>
      <c r="B39" s="111" t="s">
        <v>118</v>
      </c>
      <c r="C39" s="109">
        <v>1649</v>
      </c>
      <c r="D39" s="109">
        <v>8</v>
      </c>
      <c r="E39" s="110">
        <v>206.125</v>
      </c>
      <c r="F39" s="107">
        <v>6</v>
      </c>
      <c r="G39" s="107" t="s">
        <v>5</v>
      </c>
      <c r="H39" s="114">
        <v>8256</v>
      </c>
      <c r="I39" s="114">
        <v>41</v>
      </c>
      <c r="J39" s="115">
        <v>201.36585365853659</v>
      </c>
      <c r="K39" s="117">
        <v>6</v>
      </c>
      <c r="L39" s="117" t="s">
        <v>5</v>
      </c>
      <c r="M39" s="114" t="s">
        <v>16</v>
      </c>
    </row>
    <row r="40" spans="1:13" ht="15.75" x14ac:dyDescent="0.25">
      <c r="A40" s="118">
        <v>280</v>
      </c>
      <c r="B40" s="111" t="s">
        <v>164</v>
      </c>
      <c r="C40" s="109">
        <v>0</v>
      </c>
      <c r="D40" s="109">
        <v>0</v>
      </c>
      <c r="E40" s="110" t="e">
        <v>#DIV/0!</v>
      </c>
      <c r="F40" s="107">
        <v>23</v>
      </c>
      <c r="G40" s="107" t="s">
        <v>3</v>
      </c>
      <c r="H40" s="114">
        <v>4968</v>
      </c>
      <c r="I40" s="114">
        <v>28</v>
      </c>
      <c r="J40" s="115">
        <v>177.42857142857142</v>
      </c>
      <c r="K40" s="117">
        <v>23</v>
      </c>
      <c r="L40" s="117" t="s">
        <v>3</v>
      </c>
      <c r="M40" s="114" t="s">
        <v>179</v>
      </c>
    </row>
    <row r="41" spans="1:13" ht="15.75" x14ac:dyDescent="0.25">
      <c r="A41" s="118">
        <v>2497</v>
      </c>
      <c r="B41" s="111" t="s">
        <v>170</v>
      </c>
      <c r="C41" s="109">
        <v>0</v>
      </c>
      <c r="D41" s="109">
        <v>0</v>
      </c>
      <c r="E41" s="110" t="e">
        <v>#DIV/0!</v>
      </c>
      <c r="F41" s="107" t="s">
        <v>1</v>
      </c>
      <c r="G41" s="107" t="s">
        <v>186</v>
      </c>
      <c r="H41" s="114">
        <v>1404</v>
      </c>
      <c r="I41" s="114">
        <v>8</v>
      </c>
      <c r="J41" s="115">
        <v>175.5</v>
      </c>
      <c r="K41" s="117" t="s">
        <v>1</v>
      </c>
      <c r="L41" s="117" t="s">
        <v>186</v>
      </c>
      <c r="M41" s="114" t="s">
        <v>11</v>
      </c>
    </row>
    <row r="42" spans="1:13" ht="15.75" x14ac:dyDescent="0.25">
      <c r="A42" s="118">
        <v>290</v>
      </c>
      <c r="B42" s="111" t="s">
        <v>119</v>
      </c>
      <c r="C42" s="109">
        <v>3852</v>
      </c>
      <c r="D42" s="109">
        <v>20</v>
      </c>
      <c r="E42" s="125">
        <v>192.71428571428572</v>
      </c>
      <c r="F42" s="108">
        <v>13</v>
      </c>
      <c r="G42" s="107" t="s">
        <v>4</v>
      </c>
      <c r="H42" s="114">
        <v>36839</v>
      </c>
      <c r="I42" s="114">
        <v>202</v>
      </c>
      <c r="J42" s="115">
        <v>182.37128712871288</v>
      </c>
      <c r="K42" s="117">
        <v>19</v>
      </c>
      <c r="L42" s="117" t="s">
        <v>4</v>
      </c>
      <c r="M42" s="114" t="s">
        <v>16</v>
      </c>
    </row>
    <row r="43" spans="1:13" ht="15.75" x14ac:dyDescent="0.25">
      <c r="A43" s="119">
        <v>2831</v>
      </c>
      <c r="B43" s="111" t="s">
        <v>190</v>
      </c>
      <c r="C43" s="123">
        <v>1142</v>
      </c>
      <c r="D43" s="123">
        <v>8</v>
      </c>
      <c r="E43" s="123">
        <v>142.75</v>
      </c>
      <c r="F43" s="107">
        <v>41</v>
      </c>
      <c r="G43" s="107" t="s">
        <v>3</v>
      </c>
      <c r="H43" s="114">
        <v>4575</v>
      </c>
      <c r="I43" s="114">
        <v>30</v>
      </c>
      <c r="J43" s="115">
        <v>152.5</v>
      </c>
      <c r="K43" s="117">
        <v>41</v>
      </c>
      <c r="L43" s="117" t="s">
        <v>3</v>
      </c>
      <c r="M43" s="114" t="s">
        <v>178</v>
      </c>
    </row>
    <row r="44" spans="1:13" ht="15.75" x14ac:dyDescent="0.25">
      <c r="A44" s="118">
        <v>323</v>
      </c>
      <c r="B44" s="111" t="s">
        <v>25</v>
      </c>
      <c r="C44" s="123">
        <v>7907</v>
      </c>
      <c r="D44" s="123">
        <v>43</v>
      </c>
      <c r="E44" s="123">
        <v>183.88</v>
      </c>
      <c r="F44" s="107">
        <v>14</v>
      </c>
      <c r="G44" s="107" t="s">
        <v>5</v>
      </c>
      <c r="H44" s="114">
        <v>56682</v>
      </c>
      <c r="I44" s="114">
        <v>298</v>
      </c>
      <c r="J44" s="115">
        <v>190.20805369127515</v>
      </c>
      <c r="K44" s="117">
        <v>14</v>
      </c>
      <c r="L44" s="117" t="s">
        <v>5</v>
      </c>
      <c r="M44" s="114" t="s">
        <v>0</v>
      </c>
    </row>
    <row r="45" spans="1:13" ht="15.75" x14ac:dyDescent="0.25">
      <c r="A45" s="118">
        <v>2265</v>
      </c>
      <c r="B45" s="111" t="s">
        <v>26</v>
      </c>
      <c r="C45" s="109">
        <v>2507</v>
      </c>
      <c r="D45" s="109">
        <v>15</v>
      </c>
      <c r="E45" s="110">
        <v>167.13333333333333</v>
      </c>
      <c r="F45" s="107">
        <v>23</v>
      </c>
      <c r="G45" s="107" t="s">
        <v>3</v>
      </c>
      <c r="H45" s="114">
        <v>11923</v>
      </c>
      <c r="I45" s="114">
        <v>67</v>
      </c>
      <c r="J45" s="115">
        <v>177.955223880597</v>
      </c>
      <c r="K45" s="117">
        <v>23</v>
      </c>
      <c r="L45" s="117" t="s">
        <v>3</v>
      </c>
      <c r="M45" s="114" t="s">
        <v>178</v>
      </c>
    </row>
    <row r="46" spans="1:13" ht="15.75" x14ac:dyDescent="0.25">
      <c r="A46" s="118">
        <v>2797</v>
      </c>
      <c r="B46" s="111" t="s">
        <v>176</v>
      </c>
      <c r="C46" s="109">
        <v>0</v>
      </c>
      <c r="D46" s="109">
        <v>0</v>
      </c>
      <c r="E46" s="110" t="e">
        <v>#DIV/0!</v>
      </c>
      <c r="F46" s="107" t="s">
        <v>177</v>
      </c>
      <c r="G46" s="107" t="s">
        <v>185</v>
      </c>
      <c r="H46" s="114">
        <v>532</v>
      </c>
      <c r="I46" s="114">
        <v>4</v>
      </c>
      <c r="J46" s="115">
        <v>133</v>
      </c>
      <c r="K46" s="117" t="s">
        <v>177</v>
      </c>
      <c r="L46" s="117" t="s">
        <v>185</v>
      </c>
      <c r="M46" s="114" t="s">
        <v>18</v>
      </c>
    </row>
    <row r="47" spans="1:13" ht="15.75" x14ac:dyDescent="0.25">
      <c r="A47" s="119">
        <v>333</v>
      </c>
      <c r="B47" s="111" t="s">
        <v>188</v>
      </c>
      <c r="C47" s="109">
        <v>0</v>
      </c>
      <c r="D47" s="109">
        <v>0</v>
      </c>
      <c r="E47" s="110" t="e">
        <v>#DIV/0!</v>
      </c>
      <c r="F47" s="107" t="s">
        <v>177</v>
      </c>
      <c r="G47" s="107" t="s">
        <v>185</v>
      </c>
      <c r="H47" s="114"/>
      <c r="I47" s="114"/>
      <c r="J47" s="115"/>
      <c r="K47" s="117" t="s">
        <v>177</v>
      </c>
      <c r="L47" s="117" t="s">
        <v>185</v>
      </c>
      <c r="M47" s="114" t="s">
        <v>17</v>
      </c>
    </row>
    <row r="48" spans="1:13" ht="15.75" x14ac:dyDescent="0.25">
      <c r="A48" s="118">
        <v>1172</v>
      </c>
      <c r="B48" s="111" t="s">
        <v>52</v>
      </c>
      <c r="C48" s="109">
        <v>5048</v>
      </c>
      <c r="D48" s="109">
        <v>31</v>
      </c>
      <c r="E48" s="125">
        <v>162.84</v>
      </c>
      <c r="F48" s="108">
        <v>34</v>
      </c>
      <c r="G48" s="107" t="s">
        <v>7</v>
      </c>
      <c r="H48" s="114">
        <v>23324</v>
      </c>
      <c r="I48" s="114">
        <v>145</v>
      </c>
      <c r="J48" s="115">
        <v>160.8551724137931</v>
      </c>
      <c r="K48" s="117">
        <v>35</v>
      </c>
      <c r="L48" s="117" t="s">
        <v>7</v>
      </c>
      <c r="M48" s="114" t="s">
        <v>9</v>
      </c>
    </row>
    <row r="49" spans="1:13" ht="15.75" x14ac:dyDescent="0.25">
      <c r="A49" s="118">
        <v>2632</v>
      </c>
      <c r="B49" s="111" t="s">
        <v>106</v>
      </c>
      <c r="C49" s="123">
        <v>2478</v>
      </c>
      <c r="D49" s="123">
        <v>16</v>
      </c>
      <c r="E49" s="123">
        <v>154.88</v>
      </c>
      <c r="F49" s="107">
        <v>39</v>
      </c>
      <c r="G49" s="107" t="s">
        <v>3</v>
      </c>
      <c r="H49" s="114">
        <v>17296</v>
      </c>
      <c r="I49" s="114">
        <v>112</v>
      </c>
      <c r="J49" s="115">
        <v>154.42857142857142</v>
      </c>
      <c r="K49" s="117">
        <v>39</v>
      </c>
      <c r="L49" s="117" t="s">
        <v>3</v>
      </c>
      <c r="M49" s="114" t="s">
        <v>15</v>
      </c>
    </row>
    <row r="50" spans="1:13" ht="15.75" x14ac:dyDescent="0.25">
      <c r="A50" s="118">
        <v>2453</v>
      </c>
      <c r="B50" s="111" t="s">
        <v>144</v>
      </c>
      <c r="C50" s="109">
        <v>681</v>
      </c>
      <c r="D50" s="109">
        <v>4</v>
      </c>
      <c r="E50" s="110">
        <v>170.25</v>
      </c>
      <c r="F50" s="107">
        <v>34</v>
      </c>
      <c r="G50" s="107" t="s">
        <v>7</v>
      </c>
      <c r="H50" s="114">
        <v>13093</v>
      </c>
      <c r="I50" s="114">
        <v>81</v>
      </c>
      <c r="J50" s="115">
        <v>161.64197530864197</v>
      </c>
      <c r="K50" s="117">
        <v>34</v>
      </c>
      <c r="L50" s="117" t="s">
        <v>7</v>
      </c>
      <c r="M50" s="114" t="s">
        <v>18</v>
      </c>
    </row>
    <row r="51" spans="1:13" ht="15.75" x14ac:dyDescent="0.25">
      <c r="A51" s="118">
        <v>1686</v>
      </c>
      <c r="B51" s="111" t="s">
        <v>120</v>
      </c>
      <c r="C51" s="109">
        <v>0</v>
      </c>
      <c r="D51" s="109">
        <v>0</v>
      </c>
      <c r="E51" s="110" t="e">
        <v>#DIV/0!</v>
      </c>
      <c r="F51" s="107">
        <v>49</v>
      </c>
      <c r="G51" s="107" t="s">
        <v>186</v>
      </c>
      <c r="H51" s="114">
        <v>1666</v>
      </c>
      <c r="I51" s="114">
        <v>12</v>
      </c>
      <c r="J51" s="115">
        <v>138.83333333333334</v>
      </c>
      <c r="K51" s="117">
        <v>49</v>
      </c>
      <c r="L51" s="117" t="s">
        <v>186</v>
      </c>
      <c r="M51" s="114" t="s">
        <v>16</v>
      </c>
    </row>
    <row r="52" spans="1:13" ht="15.75" x14ac:dyDescent="0.25">
      <c r="A52" s="118">
        <v>2695</v>
      </c>
      <c r="B52" s="111" t="s">
        <v>134</v>
      </c>
      <c r="C52" s="109">
        <v>0</v>
      </c>
      <c r="D52" s="109">
        <v>0</v>
      </c>
      <c r="E52" s="110" t="e">
        <v>#DIV/0!</v>
      </c>
      <c r="F52" s="107">
        <v>41</v>
      </c>
      <c r="G52" s="107" t="s">
        <v>7</v>
      </c>
      <c r="H52" s="114">
        <v>4242</v>
      </c>
      <c r="I52" s="114">
        <v>28</v>
      </c>
      <c r="J52" s="115">
        <v>151.5</v>
      </c>
      <c r="K52" s="117">
        <v>41</v>
      </c>
      <c r="L52" s="117" t="s">
        <v>7</v>
      </c>
      <c r="M52" s="114" t="s">
        <v>17</v>
      </c>
    </row>
    <row r="53" spans="1:13" ht="15.75" x14ac:dyDescent="0.25">
      <c r="A53" s="118">
        <v>356</v>
      </c>
      <c r="B53" s="111" t="s">
        <v>27</v>
      </c>
      <c r="C53" s="123">
        <v>3064</v>
      </c>
      <c r="D53" s="123">
        <v>16</v>
      </c>
      <c r="E53" s="123">
        <v>191.5</v>
      </c>
      <c r="F53" s="107">
        <v>16</v>
      </c>
      <c r="G53" s="107" t="s">
        <v>4</v>
      </c>
      <c r="H53" s="114">
        <v>16912</v>
      </c>
      <c r="I53" s="114">
        <v>90</v>
      </c>
      <c r="J53" s="115">
        <v>187.9111111111111</v>
      </c>
      <c r="K53" s="117">
        <v>16</v>
      </c>
      <c r="L53" s="117" t="s">
        <v>4</v>
      </c>
      <c r="M53" s="114" t="s">
        <v>178</v>
      </c>
    </row>
    <row r="54" spans="1:13" ht="15.75" x14ac:dyDescent="0.25">
      <c r="A54" s="118">
        <v>2526</v>
      </c>
      <c r="B54" s="111" t="s">
        <v>40</v>
      </c>
      <c r="C54" s="123">
        <v>1542</v>
      </c>
      <c r="D54" s="123">
        <v>11</v>
      </c>
      <c r="E54" s="123">
        <v>140.18</v>
      </c>
      <c r="F54" s="107">
        <v>42</v>
      </c>
      <c r="G54" s="107" t="s">
        <v>7</v>
      </c>
      <c r="H54" s="114">
        <v>9330</v>
      </c>
      <c r="I54" s="114">
        <v>62</v>
      </c>
      <c r="J54" s="115">
        <v>150.48387096774192</v>
      </c>
      <c r="K54" s="117">
        <v>42</v>
      </c>
      <c r="L54" s="117" t="s">
        <v>7</v>
      </c>
      <c r="M54" s="114" t="s">
        <v>6</v>
      </c>
    </row>
    <row r="55" spans="1:13" ht="15.75" x14ac:dyDescent="0.25">
      <c r="A55" s="118">
        <v>407</v>
      </c>
      <c r="B55" s="111" t="s">
        <v>99</v>
      </c>
      <c r="C55" s="123">
        <v>1072</v>
      </c>
      <c r="D55" s="123">
        <v>6</v>
      </c>
      <c r="E55" s="123">
        <v>178.67</v>
      </c>
      <c r="F55" s="107">
        <v>22</v>
      </c>
      <c r="G55" s="107" t="s">
        <v>4</v>
      </c>
      <c r="H55" s="114">
        <v>19635</v>
      </c>
      <c r="I55" s="114">
        <v>110</v>
      </c>
      <c r="J55" s="115">
        <v>178.5</v>
      </c>
      <c r="K55" s="117">
        <v>22</v>
      </c>
      <c r="L55" s="117" t="s">
        <v>4</v>
      </c>
      <c r="M55" s="114" t="s">
        <v>14</v>
      </c>
    </row>
    <row r="56" spans="1:13" ht="15.75" x14ac:dyDescent="0.25">
      <c r="A56" s="118">
        <v>408</v>
      </c>
      <c r="B56" s="111" t="s">
        <v>107</v>
      </c>
      <c r="C56" s="123">
        <v>1947</v>
      </c>
      <c r="D56" s="123">
        <v>12</v>
      </c>
      <c r="E56" s="123">
        <v>162.25</v>
      </c>
      <c r="F56" s="107">
        <v>31</v>
      </c>
      <c r="G56" s="107" t="s">
        <v>3</v>
      </c>
      <c r="H56" s="114">
        <v>20750</v>
      </c>
      <c r="I56" s="114">
        <v>125</v>
      </c>
      <c r="J56" s="115">
        <v>166</v>
      </c>
      <c r="K56" s="117">
        <v>31</v>
      </c>
      <c r="L56" s="117" t="s">
        <v>3</v>
      </c>
      <c r="M56" s="114" t="s">
        <v>15</v>
      </c>
    </row>
    <row r="57" spans="1:13" ht="15.75" x14ac:dyDescent="0.25">
      <c r="A57" s="118">
        <v>409</v>
      </c>
      <c r="B57" s="111" t="s">
        <v>86</v>
      </c>
      <c r="C57" s="109">
        <v>0</v>
      </c>
      <c r="D57" s="109">
        <v>0</v>
      </c>
      <c r="E57" s="110" t="e">
        <v>#DIV/0!</v>
      </c>
      <c r="F57" s="107" t="s">
        <v>1</v>
      </c>
      <c r="G57" s="107" t="s">
        <v>185</v>
      </c>
      <c r="H57" s="114">
        <v>0</v>
      </c>
      <c r="I57" s="114">
        <v>0</v>
      </c>
      <c r="J57" s="115" t="e">
        <v>#DIV/0!</v>
      </c>
      <c r="K57" s="117" t="s">
        <v>1</v>
      </c>
      <c r="L57" s="117" t="s">
        <v>185</v>
      </c>
      <c r="M57" s="114" t="s">
        <v>179</v>
      </c>
    </row>
    <row r="58" spans="1:13" ht="15.75" x14ac:dyDescent="0.25">
      <c r="A58" s="118">
        <v>440</v>
      </c>
      <c r="B58" s="111" t="s">
        <v>53</v>
      </c>
      <c r="C58" s="123">
        <v>1128</v>
      </c>
      <c r="D58" s="123">
        <v>6</v>
      </c>
      <c r="E58" s="123">
        <v>188</v>
      </c>
      <c r="F58" s="107">
        <v>19</v>
      </c>
      <c r="G58" s="107" t="s">
        <v>10</v>
      </c>
      <c r="H58" s="114">
        <v>27297</v>
      </c>
      <c r="I58" s="114">
        <v>149</v>
      </c>
      <c r="J58" s="115">
        <v>183.20134228187919</v>
      </c>
      <c r="K58" s="117">
        <v>19</v>
      </c>
      <c r="L58" s="117" t="s">
        <v>10</v>
      </c>
      <c r="M58" s="114" t="s">
        <v>9</v>
      </c>
    </row>
    <row r="59" spans="1:13" ht="15.75" x14ac:dyDescent="0.25">
      <c r="A59" s="118">
        <v>1492</v>
      </c>
      <c r="B59" s="111" t="s">
        <v>28</v>
      </c>
      <c r="C59" s="109">
        <v>913</v>
      </c>
      <c r="D59" s="109">
        <v>6</v>
      </c>
      <c r="E59" s="110">
        <v>152.16666666666666</v>
      </c>
      <c r="F59" s="107">
        <v>36</v>
      </c>
      <c r="G59" s="107" t="s">
        <v>3</v>
      </c>
      <c r="H59" s="114">
        <v>6370</v>
      </c>
      <c r="I59" s="114">
        <v>40</v>
      </c>
      <c r="J59" s="115">
        <v>159.25</v>
      </c>
      <c r="K59" s="117">
        <v>36</v>
      </c>
      <c r="L59" s="117" t="s">
        <v>3</v>
      </c>
      <c r="M59" s="114" t="s">
        <v>0</v>
      </c>
    </row>
    <row r="60" spans="1:13" ht="15.75" x14ac:dyDescent="0.25">
      <c r="A60" s="119">
        <v>1766</v>
      </c>
      <c r="B60" s="111" t="s">
        <v>189</v>
      </c>
      <c r="C60" s="109">
        <v>0</v>
      </c>
      <c r="D60" s="109">
        <v>0</v>
      </c>
      <c r="E60" s="110" t="e">
        <v>#DIV/0!</v>
      </c>
      <c r="F60" s="107" t="s">
        <v>177</v>
      </c>
      <c r="G60" s="107" t="s">
        <v>186</v>
      </c>
      <c r="H60" s="114">
        <v>437</v>
      </c>
      <c r="I60" s="114">
        <v>3</v>
      </c>
      <c r="J60" s="115">
        <v>145.66666666666666</v>
      </c>
      <c r="K60" s="117" t="s">
        <v>177</v>
      </c>
      <c r="L60" s="117" t="s">
        <v>186</v>
      </c>
      <c r="M60" s="114" t="s">
        <v>11</v>
      </c>
    </row>
    <row r="61" spans="1:13" ht="15.75" x14ac:dyDescent="0.25">
      <c r="A61" s="118">
        <v>1459</v>
      </c>
      <c r="B61" s="111" t="s">
        <v>41</v>
      </c>
      <c r="C61" s="109">
        <v>0</v>
      </c>
      <c r="D61" s="109">
        <v>0</v>
      </c>
      <c r="E61" s="110" t="e">
        <v>#DIV/0!</v>
      </c>
      <c r="F61" s="107" t="s">
        <v>1</v>
      </c>
      <c r="G61" s="107" t="s">
        <v>185</v>
      </c>
      <c r="H61" s="114">
        <v>0</v>
      </c>
      <c r="I61" s="114">
        <v>0</v>
      </c>
      <c r="J61" s="115" t="e">
        <v>#DIV/0!</v>
      </c>
      <c r="K61" s="117" t="s">
        <v>1</v>
      </c>
      <c r="L61" s="117" t="s">
        <v>185</v>
      </c>
      <c r="M61" s="114" t="s">
        <v>11</v>
      </c>
    </row>
    <row r="62" spans="1:13" ht="15.75" x14ac:dyDescent="0.25">
      <c r="A62" s="118">
        <v>2805</v>
      </c>
      <c r="B62" s="111" t="s">
        <v>162</v>
      </c>
      <c r="C62" s="109">
        <v>0</v>
      </c>
      <c r="D62" s="109">
        <v>0</v>
      </c>
      <c r="E62" s="110" t="e">
        <v>#DIV/0!</v>
      </c>
      <c r="F62" s="107">
        <v>23</v>
      </c>
      <c r="G62" s="107" t="s">
        <v>3</v>
      </c>
      <c r="H62" s="114">
        <v>5158</v>
      </c>
      <c r="I62" s="114">
        <v>29</v>
      </c>
      <c r="J62" s="115">
        <v>177.86206896551724</v>
      </c>
      <c r="K62" s="117">
        <v>23</v>
      </c>
      <c r="L62" s="117" t="s">
        <v>3</v>
      </c>
      <c r="M62" s="114" t="s">
        <v>178</v>
      </c>
    </row>
    <row r="63" spans="1:13" ht="15.75" x14ac:dyDescent="0.25">
      <c r="A63" s="118">
        <v>1642</v>
      </c>
      <c r="B63" s="111" t="s">
        <v>54</v>
      </c>
      <c r="C63" s="109">
        <v>0</v>
      </c>
      <c r="D63" s="109">
        <v>0</v>
      </c>
      <c r="E63" s="110" t="e">
        <v>#DIV/0!</v>
      </c>
      <c r="F63" s="107" t="s">
        <v>177</v>
      </c>
      <c r="G63" s="107" t="s">
        <v>185</v>
      </c>
      <c r="H63" s="114">
        <v>0</v>
      </c>
      <c r="I63" s="114">
        <v>0</v>
      </c>
      <c r="J63" s="115" t="e">
        <v>#DIV/0!</v>
      </c>
      <c r="K63" s="117" t="s">
        <v>177</v>
      </c>
      <c r="L63" s="117" t="s">
        <v>185</v>
      </c>
      <c r="M63" s="114" t="s">
        <v>9</v>
      </c>
    </row>
    <row r="64" spans="1:13" ht="15.75" x14ac:dyDescent="0.25">
      <c r="A64" s="118">
        <v>2223</v>
      </c>
      <c r="B64" s="111" t="s">
        <v>67</v>
      </c>
      <c r="C64" s="123">
        <v>6261</v>
      </c>
      <c r="D64" s="123">
        <v>40</v>
      </c>
      <c r="E64" s="123">
        <v>156.52000000000001</v>
      </c>
      <c r="F64" s="107">
        <v>36</v>
      </c>
      <c r="G64" s="107" t="s">
        <v>7</v>
      </c>
      <c r="H64" s="114">
        <v>24982</v>
      </c>
      <c r="I64" s="114">
        <v>157</v>
      </c>
      <c r="J64" s="115">
        <v>159.12101910828025</v>
      </c>
      <c r="K64" s="117">
        <v>36</v>
      </c>
      <c r="L64" s="117" t="s">
        <v>7</v>
      </c>
      <c r="M64" s="114" t="s">
        <v>11</v>
      </c>
    </row>
    <row r="65" spans="1:13" ht="15.75" x14ac:dyDescent="0.25">
      <c r="A65" s="118">
        <v>2398</v>
      </c>
      <c r="B65" s="111" t="s">
        <v>68</v>
      </c>
      <c r="C65" s="109">
        <v>1590</v>
      </c>
      <c r="D65" s="109">
        <v>10</v>
      </c>
      <c r="E65" s="110">
        <v>159</v>
      </c>
      <c r="F65" s="107" t="s">
        <v>177</v>
      </c>
      <c r="G65" s="107" t="s">
        <v>185</v>
      </c>
      <c r="H65" s="114">
        <v>2109</v>
      </c>
      <c r="I65" s="114">
        <v>12</v>
      </c>
      <c r="J65" s="115">
        <v>175.75</v>
      </c>
      <c r="K65" s="117" t="s">
        <v>177</v>
      </c>
      <c r="L65" s="117" t="s">
        <v>185</v>
      </c>
      <c r="M65" s="114" t="s">
        <v>11</v>
      </c>
    </row>
    <row r="66" spans="1:13" ht="15.75" x14ac:dyDescent="0.25">
      <c r="A66" s="118">
        <v>2222</v>
      </c>
      <c r="B66" s="111" t="s">
        <v>69</v>
      </c>
      <c r="C66" s="123">
        <v>2120</v>
      </c>
      <c r="D66" s="123">
        <v>12</v>
      </c>
      <c r="E66" s="123">
        <v>176.67</v>
      </c>
      <c r="F66" s="107">
        <v>27</v>
      </c>
      <c r="G66" s="107" t="s">
        <v>3</v>
      </c>
      <c r="H66" s="114">
        <v>23883</v>
      </c>
      <c r="I66" s="114">
        <v>139</v>
      </c>
      <c r="J66" s="115">
        <v>171.82014388489208</v>
      </c>
      <c r="K66" s="117">
        <v>27</v>
      </c>
      <c r="L66" s="117" t="s">
        <v>3</v>
      </c>
      <c r="M66" s="114" t="s">
        <v>11</v>
      </c>
    </row>
    <row r="67" spans="1:13" ht="15.75" x14ac:dyDescent="0.25">
      <c r="A67" s="118">
        <v>2266</v>
      </c>
      <c r="B67" s="111" t="s">
        <v>163</v>
      </c>
      <c r="C67" s="109">
        <v>0</v>
      </c>
      <c r="D67" s="109">
        <v>0</v>
      </c>
      <c r="E67" s="110" t="e">
        <v>#DIV/0!</v>
      </c>
      <c r="F67" s="107" t="s">
        <v>177</v>
      </c>
      <c r="G67" s="107" t="s">
        <v>185</v>
      </c>
      <c r="H67" s="114">
        <v>2086</v>
      </c>
      <c r="I67" s="114">
        <v>14</v>
      </c>
      <c r="J67" s="115">
        <v>149</v>
      </c>
      <c r="K67" s="117" t="s">
        <v>177</v>
      </c>
      <c r="L67" s="117" t="s">
        <v>185</v>
      </c>
      <c r="M67" s="114" t="s">
        <v>178</v>
      </c>
    </row>
    <row r="68" spans="1:13" ht="15.75" x14ac:dyDescent="0.25">
      <c r="A68" s="118">
        <v>1946</v>
      </c>
      <c r="B68" s="111" t="s">
        <v>29</v>
      </c>
      <c r="C68" s="123">
        <v>1839</v>
      </c>
      <c r="D68" s="123">
        <v>10</v>
      </c>
      <c r="E68" s="123">
        <v>183.9</v>
      </c>
      <c r="F68" s="107">
        <v>26</v>
      </c>
      <c r="G68" s="107" t="s">
        <v>3</v>
      </c>
      <c r="H68" s="114">
        <v>10243</v>
      </c>
      <c r="I68" s="114">
        <v>59</v>
      </c>
      <c r="J68" s="115">
        <v>173.61016949152543</v>
      </c>
      <c r="K68" s="117">
        <v>26</v>
      </c>
      <c r="L68" s="117" t="s">
        <v>3</v>
      </c>
      <c r="M68" s="114" t="s">
        <v>178</v>
      </c>
    </row>
    <row r="69" spans="1:13" ht="15.75" x14ac:dyDescent="0.25">
      <c r="A69" s="118">
        <v>522</v>
      </c>
      <c r="B69" s="111" t="s">
        <v>30</v>
      </c>
      <c r="C69" s="123">
        <v>1055</v>
      </c>
      <c r="D69" s="123">
        <v>6</v>
      </c>
      <c r="E69" s="123">
        <v>175.83</v>
      </c>
      <c r="F69" s="107">
        <v>21</v>
      </c>
      <c r="G69" s="107" t="s">
        <v>4</v>
      </c>
      <c r="H69" s="114">
        <v>16793</v>
      </c>
      <c r="I69" s="114">
        <v>93</v>
      </c>
      <c r="J69" s="115">
        <v>180.56989247311827</v>
      </c>
      <c r="K69" s="117">
        <v>21</v>
      </c>
      <c r="L69" s="117" t="s">
        <v>4</v>
      </c>
      <c r="M69" s="114" t="s">
        <v>178</v>
      </c>
    </row>
    <row r="70" spans="1:13" ht="15.75" x14ac:dyDescent="0.25">
      <c r="A70" s="119">
        <v>2832</v>
      </c>
      <c r="B70" s="111" t="s">
        <v>191</v>
      </c>
      <c r="C70" s="123">
        <v>1682</v>
      </c>
      <c r="D70" s="123">
        <v>12</v>
      </c>
      <c r="E70" s="123">
        <v>140.16999999999999</v>
      </c>
      <c r="F70" s="107">
        <v>40</v>
      </c>
      <c r="G70" s="107" t="s">
        <v>3</v>
      </c>
      <c r="H70" s="114">
        <v>5509</v>
      </c>
      <c r="I70" s="114">
        <v>36</v>
      </c>
      <c r="J70" s="115">
        <v>153.02777777777777</v>
      </c>
      <c r="K70" s="117">
        <v>40</v>
      </c>
      <c r="L70" s="117" t="s">
        <v>3</v>
      </c>
      <c r="M70" s="114" t="s">
        <v>178</v>
      </c>
    </row>
    <row r="71" spans="1:13" ht="15.75" x14ac:dyDescent="0.25">
      <c r="A71" s="118">
        <v>1301</v>
      </c>
      <c r="B71" s="111" t="s">
        <v>145</v>
      </c>
      <c r="C71" s="123">
        <v>2678</v>
      </c>
      <c r="D71" s="123">
        <v>14</v>
      </c>
      <c r="E71" s="123">
        <v>191.29</v>
      </c>
      <c r="F71" s="107">
        <v>25</v>
      </c>
      <c r="G71" s="107" t="s">
        <v>3</v>
      </c>
      <c r="H71" s="114">
        <v>26658</v>
      </c>
      <c r="I71" s="114">
        <v>153</v>
      </c>
      <c r="J71" s="115">
        <v>174.23529411764707</v>
      </c>
      <c r="K71" s="117">
        <v>25</v>
      </c>
      <c r="L71" s="117" t="s">
        <v>3</v>
      </c>
      <c r="M71" s="114" t="s">
        <v>18</v>
      </c>
    </row>
    <row r="72" spans="1:13" ht="15.75" x14ac:dyDescent="0.25">
      <c r="A72" s="118">
        <v>540</v>
      </c>
      <c r="B72" s="111" t="s">
        <v>123</v>
      </c>
      <c r="C72" s="123">
        <v>4156</v>
      </c>
      <c r="D72" s="123">
        <v>25</v>
      </c>
      <c r="E72" s="123">
        <v>166.24</v>
      </c>
      <c r="F72" s="107">
        <v>28</v>
      </c>
      <c r="G72" s="107" t="s">
        <v>10</v>
      </c>
      <c r="H72" s="114">
        <v>26209</v>
      </c>
      <c r="I72" s="114">
        <v>154</v>
      </c>
      <c r="J72" s="115">
        <v>170.1883116883117</v>
      </c>
      <c r="K72" s="117">
        <v>28</v>
      </c>
      <c r="L72" s="117" t="s">
        <v>10</v>
      </c>
      <c r="M72" s="114" t="s">
        <v>16</v>
      </c>
    </row>
    <row r="73" spans="1:13" ht="15.75" x14ac:dyDescent="0.25">
      <c r="A73" s="118">
        <v>552</v>
      </c>
      <c r="B73" s="111" t="s">
        <v>90</v>
      </c>
      <c r="C73" s="109">
        <v>0</v>
      </c>
      <c r="D73" s="109">
        <v>0</v>
      </c>
      <c r="E73" s="110" t="e">
        <v>#DIV/0!</v>
      </c>
      <c r="F73" s="107">
        <v>27</v>
      </c>
      <c r="G73" s="107" t="s">
        <v>3</v>
      </c>
      <c r="H73" s="114">
        <v>14193</v>
      </c>
      <c r="I73" s="114">
        <v>83</v>
      </c>
      <c r="J73" s="115">
        <v>171</v>
      </c>
      <c r="K73" s="117">
        <v>27</v>
      </c>
      <c r="L73" s="117" t="s">
        <v>3</v>
      </c>
      <c r="M73" s="114" t="s">
        <v>13</v>
      </c>
    </row>
    <row r="74" spans="1:13" ht="15.75" x14ac:dyDescent="0.25">
      <c r="A74" s="118">
        <v>566</v>
      </c>
      <c r="B74" s="111" t="s">
        <v>100</v>
      </c>
      <c r="C74" s="123">
        <v>2054</v>
      </c>
      <c r="D74" s="123">
        <v>12</v>
      </c>
      <c r="E74" s="123">
        <v>171.17</v>
      </c>
      <c r="F74" s="107">
        <v>22</v>
      </c>
      <c r="G74" s="107" t="s">
        <v>4</v>
      </c>
      <c r="H74" s="114">
        <v>16766</v>
      </c>
      <c r="I74" s="114">
        <v>94</v>
      </c>
      <c r="J74" s="115">
        <v>178.36170212765958</v>
      </c>
      <c r="K74" s="117">
        <v>22</v>
      </c>
      <c r="L74" s="117" t="s">
        <v>4</v>
      </c>
      <c r="M74" s="114" t="s">
        <v>14</v>
      </c>
    </row>
    <row r="75" spans="1:13" ht="15.75" x14ac:dyDescent="0.25">
      <c r="A75" s="118">
        <v>568</v>
      </c>
      <c r="B75" s="111" t="s">
        <v>109</v>
      </c>
      <c r="C75" s="109">
        <v>0</v>
      </c>
      <c r="D75" s="109">
        <v>0</v>
      </c>
      <c r="E75" s="110" t="e">
        <v>#DIV/0!</v>
      </c>
      <c r="F75" s="107">
        <v>31</v>
      </c>
      <c r="G75" s="107" t="s">
        <v>3</v>
      </c>
      <c r="H75" s="114">
        <v>8177</v>
      </c>
      <c r="I75" s="114">
        <v>49</v>
      </c>
      <c r="J75" s="115">
        <v>166.87755102040816</v>
      </c>
      <c r="K75" s="117">
        <v>31</v>
      </c>
      <c r="L75" s="117" t="s">
        <v>3</v>
      </c>
      <c r="M75" s="114" t="s">
        <v>15</v>
      </c>
    </row>
    <row r="76" spans="1:13" ht="15.75" x14ac:dyDescent="0.25">
      <c r="A76" s="118">
        <v>2294</v>
      </c>
      <c r="B76" s="111" t="s">
        <v>135</v>
      </c>
      <c r="C76" s="109">
        <v>0</v>
      </c>
      <c r="D76" s="109">
        <v>0</v>
      </c>
      <c r="E76" s="110" t="e">
        <v>#DIV/0!</v>
      </c>
      <c r="F76" s="107">
        <v>22</v>
      </c>
      <c r="G76" s="107" t="s">
        <v>4</v>
      </c>
      <c r="H76" s="114">
        <v>13603</v>
      </c>
      <c r="I76" s="114">
        <v>76</v>
      </c>
      <c r="J76" s="115">
        <v>178.98684210526315</v>
      </c>
      <c r="K76" s="117">
        <v>22</v>
      </c>
      <c r="L76" s="117" t="s">
        <v>4</v>
      </c>
      <c r="M76" s="114" t="s">
        <v>17</v>
      </c>
    </row>
    <row r="77" spans="1:13" ht="15.75" x14ac:dyDescent="0.25">
      <c r="A77" s="118">
        <v>582</v>
      </c>
      <c r="B77" s="111" t="s">
        <v>110</v>
      </c>
      <c r="C77" s="109">
        <v>0</v>
      </c>
      <c r="D77" s="109">
        <v>0</v>
      </c>
      <c r="E77" s="110" t="e">
        <v>#DIV/0!</v>
      </c>
      <c r="F77" s="107">
        <v>43</v>
      </c>
      <c r="G77" s="107" t="s">
        <v>3</v>
      </c>
      <c r="H77" s="114">
        <v>16760</v>
      </c>
      <c r="I77" s="114">
        <v>112</v>
      </c>
      <c r="J77" s="115">
        <v>149.64285714285714</v>
      </c>
      <c r="K77" s="117">
        <v>43</v>
      </c>
      <c r="L77" s="117" t="s">
        <v>3</v>
      </c>
      <c r="M77" s="114" t="s">
        <v>15</v>
      </c>
    </row>
    <row r="78" spans="1:13" ht="15.75" x14ac:dyDescent="0.25">
      <c r="A78" s="118">
        <v>2349</v>
      </c>
      <c r="B78" s="111" t="s">
        <v>93</v>
      </c>
      <c r="C78" s="109">
        <v>0</v>
      </c>
      <c r="D78" s="109">
        <v>0</v>
      </c>
      <c r="E78" s="110" t="e">
        <v>#DIV/0!</v>
      </c>
      <c r="F78" s="107">
        <v>41</v>
      </c>
      <c r="G78" s="107" t="s">
        <v>3</v>
      </c>
      <c r="H78" s="114">
        <v>6391</v>
      </c>
      <c r="I78" s="114">
        <v>42</v>
      </c>
      <c r="J78" s="115">
        <v>152.16666666666666</v>
      </c>
      <c r="K78" s="117">
        <v>41</v>
      </c>
      <c r="L78" s="117" t="s">
        <v>3</v>
      </c>
      <c r="M78" s="114" t="s">
        <v>13</v>
      </c>
    </row>
    <row r="79" spans="1:13" ht="15.75" x14ac:dyDescent="0.25">
      <c r="A79" s="118">
        <v>1825</v>
      </c>
      <c r="B79" s="111" t="s">
        <v>124</v>
      </c>
      <c r="C79" s="109">
        <v>776</v>
      </c>
      <c r="D79" s="109">
        <v>4</v>
      </c>
      <c r="E79" s="110">
        <v>194</v>
      </c>
      <c r="F79" s="107">
        <v>21</v>
      </c>
      <c r="G79" s="107" t="s">
        <v>4</v>
      </c>
      <c r="H79" s="114">
        <v>27224</v>
      </c>
      <c r="I79" s="114">
        <v>151</v>
      </c>
      <c r="J79" s="115">
        <v>180.29139072847681</v>
      </c>
      <c r="K79" s="117">
        <v>21</v>
      </c>
      <c r="L79" s="117" t="s">
        <v>4</v>
      </c>
      <c r="M79" s="114" t="s">
        <v>16</v>
      </c>
    </row>
    <row r="80" spans="1:13" ht="15.75" x14ac:dyDescent="0.25">
      <c r="A80" s="118">
        <v>327</v>
      </c>
      <c r="B80" s="111" t="s">
        <v>55</v>
      </c>
      <c r="C80" s="109">
        <v>0</v>
      </c>
      <c r="D80" s="109">
        <v>0</v>
      </c>
      <c r="E80" s="110" t="e">
        <v>#DIV/0!</v>
      </c>
      <c r="F80" s="107">
        <v>21</v>
      </c>
      <c r="G80" s="107" t="s">
        <v>10</v>
      </c>
      <c r="H80" s="114">
        <v>5948</v>
      </c>
      <c r="I80" s="114">
        <v>33</v>
      </c>
      <c r="J80" s="115">
        <v>180.24242424242425</v>
      </c>
      <c r="K80" s="117">
        <v>21</v>
      </c>
      <c r="L80" s="117" t="s">
        <v>10</v>
      </c>
      <c r="M80" s="114" t="s">
        <v>9</v>
      </c>
    </row>
    <row r="81" spans="1:13" ht="15.75" x14ac:dyDescent="0.25">
      <c r="A81" s="118">
        <v>586</v>
      </c>
      <c r="B81" s="111" t="s">
        <v>111</v>
      </c>
      <c r="C81" s="123">
        <v>1262</v>
      </c>
      <c r="D81" s="123">
        <v>8</v>
      </c>
      <c r="E81" s="123">
        <v>157.75</v>
      </c>
      <c r="F81" s="107">
        <v>32</v>
      </c>
      <c r="G81" s="107" t="s">
        <v>3</v>
      </c>
      <c r="H81" s="114">
        <v>17821</v>
      </c>
      <c r="I81" s="114">
        <v>108</v>
      </c>
      <c r="J81" s="115">
        <v>165.00925925925927</v>
      </c>
      <c r="K81" s="117">
        <v>32</v>
      </c>
      <c r="L81" s="117" t="s">
        <v>3</v>
      </c>
      <c r="M81" s="114" t="s">
        <v>15</v>
      </c>
    </row>
    <row r="82" spans="1:13" ht="15.75" x14ac:dyDescent="0.25">
      <c r="A82" s="118">
        <v>2500</v>
      </c>
      <c r="B82" s="111" t="s">
        <v>42</v>
      </c>
      <c r="C82" s="123">
        <v>1296</v>
      </c>
      <c r="D82" s="123">
        <v>9</v>
      </c>
      <c r="E82" s="123">
        <v>144</v>
      </c>
      <c r="F82" s="107">
        <v>40</v>
      </c>
      <c r="G82" s="107" t="s">
        <v>3</v>
      </c>
      <c r="H82" s="114">
        <v>5533</v>
      </c>
      <c r="I82" s="114">
        <v>36</v>
      </c>
      <c r="J82" s="115">
        <v>153.69444444444446</v>
      </c>
      <c r="K82" s="117">
        <v>40</v>
      </c>
      <c r="L82" s="117" t="s">
        <v>3</v>
      </c>
      <c r="M82" s="114" t="s">
        <v>6</v>
      </c>
    </row>
    <row r="83" spans="1:13" ht="15.75" x14ac:dyDescent="0.25">
      <c r="A83" s="119">
        <v>2334</v>
      </c>
      <c r="B83" s="111" t="s">
        <v>71</v>
      </c>
      <c r="C83" s="109">
        <v>0</v>
      </c>
      <c r="D83" s="109">
        <v>0</v>
      </c>
      <c r="E83" s="110" t="e">
        <v>#DIV/0!</v>
      </c>
      <c r="F83" s="107" t="s">
        <v>177</v>
      </c>
      <c r="G83" s="107" t="s">
        <v>185</v>
      </c>
      <c r="H83" s="114"/>
      <c r="I83" s="114"/>
      <c r="J83" s="115"/>
      <c r="K83" s="117" t="s">
        <v>177</v>
      </c>
      <c r="L83" s="117" t="s">
        <v>185</v>
      </c>
      <c r="M83" s="114" t="s">
        <v>11</v>
      </c>
    </row>
    <row r="84" spans="1:13" ht="15.75" x14ac:dyDescent="0.25">
      <c r="A84" s="118">
        <v>1763</v>
      </c>
      <c r="B84" s="111" t="s">
        <v>72</v>
      </c>
      <c r="C84" s="123">
        <v>1022</v>
      </c>
      <c r="D84" s="123">
        <v>6</v>
      </c>
      <c r="E84" s="123">
        <v>170.33</v>
      </c>
      <c r="F84" s="107" t="s">
        <v>177</v>
      </c>
      <c r="G84" s="107" t="s">
        <v>186</v>
      </c>
      <c r="H84" s="114">
        <v>2046</v>
      </c>
      <c r="I84" s="114">
        <v>12</v>
      </c>
      <c r="J84" s="115">
        <v>170.5</v>
      </c>
      <c r="K84" s="117" t="s">
        <v>177</v>
      </c>
      <c r="L84" s="117" t="s">
        <v>186</v>
      </c>
      <c r="M84" s="114" t="s">
        <v>11</v>
      </c>
    </row>
    <row r="85" spans="1:13" ht="15.75" x14ac:dyDescent="0.25">
      <c r="A85" s="118">
        <v>1375</v>
      </c>
      <c r="B85" s="111" t="s">
        <v>125</v>
      </c>
      <c r="C85" s="123">
        <v>452</v>
      </c>
      <c r="D85" s="123">
        <v>3</v>
      </c>
      <c r="E85" s="123">
        <v>150.66999999999999</v>
      </c>
      <c r="F85" s="107">
        <v>41</v>
      </c>
      <c r="G85" s="107" t="s">
        <v>3</v>
      </c>
      <c r="H85" s="114">
        <v>12785</v>
      </c>
      <c r="I85" s="114">
        <v>84</v>
      </c>
      <c r="J85" s="115">
        <v>152.20238095238096</v>
      </c>
      <c r="K85" s="117">
        <v>41</v>
      </c>
      <c r="L85" s="117" t="s">
        <v>3</v>
      </c>
      <c r="M85" s="114" t="s">
        <v>16</v>
      </c>
    </row>
    <row r="86" spans="1:13" ht="15.75" x14ac:dyDescent="0.25">
      <c r="A86" s="118">
        <v>1168</v>
      </c>
      <c r="B86" s="111" t="s">
        <v>43</v>
      </c>
      <c r="C86" s="123">
        <v>2944</v>
      </c>
      <c r="D86" s="123">
        <v>18</v>
      </c>
      <c r="E86" s="123">
        <v>163.56</v>
      </c>
      <c r="F86" s="107">
        <v>36</v>
      </c>
      <c r="G86" s="107" t="s">
        <v>3</v>
      </c>
      <c r="H86" s="114">
        <v>7797</v>
      </c>
      <c r="I86" s="114">
        <v>49</v>
      </c>
      <c r="J86" s="115">
        <v>159.12244897959184</v>
      </c>
      <c r="K86" s="117">
        <v>36</v>
      </c>
      <c r="L86" s="117" t="s">
        <v>3</v>
      </c>
      <c r="M86" s="114" t="s">
        <v>6</v>
      </c>
    </row>
    <row r="87" spans="1:13" ht="15.75" x14ac:dyDescent="0.25">
      <c r="A87" s="118">
        <v>1636</v>
      </c>
      <c r="B87" s="111" t="s">
        <v>56</v>
      </c>
      <c r="C87" s="109">
        <v>0</v>
      </c>
      <c r="D87" s="109">
        <v>0</v>
      </c>
      <c r="E87" s="110" t="e">
        <v>#DIV/0!</v>
      </c>
      <c r="F87" s="107">
        <v>40</v>
      </c>
      <c r="G87" s="107" t="s">
        <v>7</v>
      </c>
      <c r="H87" s="114">
        <v>3384</v>
      </c>
      <c r="I87" s="114">
        <v>22</v>
      </c>
      <c r="J87" s="115">
        <v>153.81818181818181</v>
      </c>
      <c r="K87" s="117">
        <v>40</v>
      </c>
      <c r="L87" s="117" t="s">
        <v>7</v>
      </c>
      <c r="M87" s="114" t="s">
        <v>9</v>
      </c>
    </row>
    <row r="88" spans="1:13" ht="15.75" x14ac:dyDescent="0.25">
      <c r="A88" s="118">
        <v>633</v>
      </c>
      <c r="B88" s="111" t="s">
        <v>57</v>
      </c>
      <c r="C88" s="109">
        <v>0</v>
      </c>
      <c r="D88" s="109">
        <v>0</v>
      </c>
      <c r="E88" s="110" t="e">
        <v>#DIV/0!</v>
      </c>
      <c r="F88" s="107">
        <v>27</v>
      </c>
      <c r="G88" s="107" t="s">
        <v>10</v>
      </c>
      <c r="H88" s="114">
        <v>3962</v>
      </c>
      <c r="I88" s="114">
        <v>23</v>
      </c>
      <c r="J88" s="115">
        <v>172.2608695652174</v>
      </c>
      <c r="K88" s="117">
        <v>27</v>
      </c>
      <c r="L88" s="117" t="s">
        <v>10</v>
      </c>
      <c r="M88" s="114" t="s">
        <v>9</v>
      </c>
    </row>
    <row r="89" spans="1:13" ht="15.75" x14ac:dyDescent="0.25">
      <c r="A89" s="119">
        <v>2820</v>
      </c>
      <c r="B89" s="111" t="s">
        <v>171</v>
      </c>
      <c r="C89" s="123">
        <v>2632</v>
      </c>
      <c r="D89" s="123">
        <v>18</v>
      </c>
      <c r="E89" s="123">
        <v>146.22</v>
      </c>
      <c r="F89" s="107">
        <v>50</v>
      </c>
      <c r="G89" s="107" t="s">
        <v>7</v>
      </c>
      <c r="H89" s="114">
        <v>13827</v>
      </c>
      <c r="I89" s="114">
        <v>100</v>
      </c>
      <c r="J89" s="115">
        <v>138.27000000000001</v>
      </c>
      <c r="K89" s="117">
        <v>50</v>
      </c>
      <c r="L89" s="117" t="s">
        <v>7</v>
      </c>
      <c r="M89" s="114" t="s">
        <v>11</v>
      </c>
    </row>
    <row r="90" spans="1:13" ht="15.75" x14ac:dyDescent="0.25">
      <c r="A90" s="118">
        <v>2631</v>
      </c>
      <c r="B90" s="111" t="s">
        <v>127</v>
      </c>
      <c r="C90" s="123">
        <v>2148</v>
      </c>
      <c r="D90" s="123">
        <v>15</v>
      </c>
      <c r="E90" s="123">
        <v>143.19999999999999</v>
      </c>
      <c r="F90" s="107">
        <v>45</v>
      </c>
      <c r="G90" s="107" t="s">
        <v>7</v>
      </c>
      <c r="H90" s="114">
        <v>3362</v>
      </c>
      <c r="I90" s="114">
        <v>23</v>
      </c>
      <c r="J90" s="115">
        <v>146.17391304347825</v>
      </c>
      <c r="K90" s="117">
        <v>45</v>
      </c>
      <c r="L90" s="117" t="s">
        <v>7</v>
      </c>
      <c r="M90" s="114" t="s">
        <v>16</v>
      </c>
    </row>
    <row r="91" spans="1:13" ht="15.75" x14ac:dyDescent="0.25">
      <c r="A91" s="118">
        <v>1377</v>
      </c>
      <c r="B91" s="111" t="s">
        <v>128</v>
      </c>
      <c r="C91" s="123">
        <v>3594</v>
      </c>
      <c r="D91" s="123">
        <v>18</v>
      </c>
      <c r="E91" s="123">
        <v>199.67</v>
      </c>
      <c r="F91" s="107">
        <v>18</v>
      </c>
      <c r="G91" s="107" t="s">
        <v>4</v>
      </c>
      <c r="H91" s="114">
        <v>23200</v>
      </c>
      <c r="I91" s="114">
        <v>126</v>
      </c>
      <c r="J91" s="115">
        <v>184.12698412698413</v>
      </c>
      <c r="K91" s="117">
        <v>18</v>
      </c>
      <c r="L91" s="117" t="s">
        <v>4</v>
      </c>
      <c r="M91" s="114" t="s">
        <v>16</v>
      </c>
    </row>
    <row r="92" spans="1:13" ht="15.75" x14ac:dyDescent="0.25">
      <c r="A92" s="118">
        <v>656</v>
      </c>
      <c r="B92" s="111" t="s">
        <v>112</v>
      </c>
      <c r="C92" s="123">
        <v>4328</v>
      </c>
      <c r="D92" s="123">
        <v>25</v>
      </c>
      <c r="E92" s="123">
        <v>173.12</v>
      </c>
      <c r="F92" s="107">
        <v>22</v>
      </c>
      <c r="G92" s="107" t="s">
        <v>4</v>
      </c>
      <c r="H92" s="114">
        <v>27708</v>
      </c>
      <c r="I92" s="114">
        <v>154</v>
      </c>
      <c r="J92" s="115">
        <v>179.92207792207793</v>
      </c>
      <c r="K92" s="117">
        <v>22</v>
      </c>
      <c r="L92" s="117" t="s">
        <v>4</v>
      </c>
      <c r="M92" s="114" t="s">
        <v>15</v>
      </c>
    </row>
    <row r="93" spans="1:13" ht="15.75" x14ac:dyDescent="0.25">
      <c r="A93" s="118">
        <v>2806</v>
      </c>
      <c r="B93" s="111" t="s">
        <v>172</v>
      </c>
      <c r="C93" s="109">
        <v>0</v>
      </c>
      <c r="D93" s="109">
        <v>0</v>
      </c>
      <c r="E93" s="110" t="e">
        <v>#DIV/0!</v>
      </c>
      <c r="F93" s="107" t="s">
        <v>1</v>
      </c>
      <c r="G93" s="107" t="s">
        <v>185</v>
      </c>
      <c r="H93" s="114">
        <v>0</v>
      </c>
      <c r="I93" s="114">
        <v>0</v>
      </c>
      <c r="J93" s="115" t="e">
        <v>#DIV/0!</v>
      </c>
      <c r="K93" s="117" t="s">
        <v>1</v>
      </c>
      <c r="L93" s="117" t="s">
        <v>185</v>
      </c>
      <c r="M93" s="114" t="s">
        <v>11</v>
      </c>
    </row>
    <row r="94" spans="1:13" ht="15.75" x14ac:dyDescent="0.25">
      <c r="A94" s="118">
        <v>2454</v>
      </c>
      <c r="B94" s="111" t="s">
        <v>137</v>
      </c>
      <c r="C94" s="109">
        <v>0</v>
      </c>
      <c r="D94" s="109">
        <v>0</v>
      </c>
      <c r="E94" s="110" t="e">
        <v>#DIV/0!</v>
      </c>
      <c r="F94" s="107">
        <v>60</v>
      </c>
      <c r="G94" s="107" t="s">
        <v>7</v>
      </c>
      <c r="H94" s="114">
        <v>2763</v>
      </c>
      <c r="I94" s="114">
        <v>22</v>
      </c>
      <c r="J94" s="115">
        <v>125.59090909090909</v>
      </c>
      <c r="K94" s="117">
        <v>60</v>
      </c>
      <c r="L94" s="117" t="s">
        <v>7</v>
      </c>
      <c r="M94" s="114" t="s">
        <v>17</v>
      </c>
    </row>
    <row r="95" spans="1:13" ht="15.75" x14ac:dyDescent="0.25">
      <c r="A95" s="118">
        <v>1378</v>
      </c>
      <c r="B95" s="111" t="s">
        <v>114</v>
      </c>
      <c r="C95" s="109">
        <v>1131</v>
      </c>
      <c r="D95" s="109">
        <v>7</v>
      </c>
      <c r="E95" s="110">
        <v>161.57142857142858</v>
      </c>
      <c r="F95" s="107">
        <v>31</v>
      </c>
      <c r="G95" s="107" t="s">
        <v>3</v>
      </c>
      <c r="H95" s="114">
        <v>12023</v>
      </c>
      <c r="I95" s="114">
        <v>72</v>
      </c>
      <c r="J95" s="115">
        <v>166.98611111111111</v>
      </c>
      <c r="K95" s="117">
        <v>31</v>
      </c>
      <c r="L95" s="117" t="s">
        <v>3</v>
      </c>
      <c r="M95" s="114" t="s">
        <v>15</v>
      </c>
    </row>
    <row r="96" spans="1:13" ht="15.75" x14ac:dyDescent="0.25">
      <c r="A96" s="118">
        <v>541</v>
      </c>
      <c r="B96" s="111" t="s">
        <v>129</v>
      </c>
      <c r="C96" s="109">
        <v>3032</v>
      </c>
      <c r="D96" s="109">
        <v>17</v>
      </c>
      <c r="E96" s="110">
        <v>178.35294117647058</v>
      </c>
      <c r="F96" s="107">
        <v>20</v>
      </c>
      <c r="G96" s="107" t="s">
        <v>10</v>
      </c>
      <c r="H96" s="114">
        <v>17745</v>
      </c>
      <c r="I96" s="114">
        <v>98</v>
      </c>
      <c r="J96" s="115">
        <v>181.07142857142858</v>
      </c>
      <c r="K96" s="117">
        <v>20</v>
      </c>
      <c r="L96" s="117" t="s">
        <v>10</v>
      </c>
      <c r="M96" s="114" t="s">
        <v>16</v>
      </c>
    </row>
    <row r="97" spans="1:13" ht="15.75" x14ac:dyDescent="0.25">
      <c r="A97" s="118">
        <v>721</v>
      </c>
      <c r="B97" s="111" t="s">
        <v>102</v>
      </c>
      <c r="C97" s="123">
        <v>1560</v>
      </c>
      <c r="D97" s="123">
        <v>9</v>
      </c>
      <c r="E97" s="123">
        <v>173.33</v>
      </c>
      <c r="F97" s="107">
        <v>30</v>
      </c>
      <c r="G97" s="107" t="s">
        <v>3</v>
      </c>
      <c r="H97" s="114">
        <v>12262</v>
      </c>
      <c r="I97" s="114">
        <v>73</v>
      </c>
      <c r="J97" s="115">
        <v>167.97260273972603</v>
      </c>
      <c r="K97" s="117">
        <v>30</v>
      </c>
      <c r="L97" s="117" t="s">
        <v>3</v>
      </c>
      <c r="M97" s="114" t="s">
        <v>14</v>
      </c>
    </row>
    <row r="98" spans="1:13" ht="15.75" x14ac:dyDescent="0.25">
      <c r="A98" s="118">
        <v>2455</v>
      </c>
      <c r="B98" s="111" t="s">
        <v>149</v>
      </c>
      <c r="C98" s="123">
        <v>1640</v>
      </c>
      <c r="D98" s="123">
        <v>10</v>
      </c>
      <c r="E98" s="123">
        <v>164</v>
      </c>
      <c r="F98" s="107">
        <v>19</v>
      </c>
      <c r="G98" s="107" t="s">
        <v>3</v>
      </c>
      <c r="H98" s="114">
        <v>19175</v>
      </c>
      <c r="I98" s="114">
        <v>114</v>
      </c>
      <c r="J98" s="115">
        <v>168.2017543859649</v>
      </c>
      <c r="K98" s="117">
        <v>19</v>
      </c>
      <c r="L98" s="117" t="s">
        <v>3</v>
      </c>
      <c r="M98" s="114" t="s">
        <v>18</v>
      </c>
    </row>
    <row r="99" spans="1:13" ht="15.75" x14ac:dyDescent="0.25">
      <c r="A99" s="118">
        <v>2456</v>
      </c>
      <c r="B99" s="111" t="s">
        <v>138</v>
      </c>
      <c r="C99" s="123">
        <v>6082</v>
      </c>
      <c r="D99" s="123">
        <v>35</v>
      </c>
      <c r="E99" s="123">
        <v>173.77</v>
      </c>
      <c r="F99" s="107">
        <v>18</v>
      </c>
      <c r="G99" s="107" t="s">
        <v>4</v>
      </c>
      <c r="H99" s="114">
        <v>50627</v>
      </c>
      <c r="I99" s="114">
        <v>273</v>
      </c>
      <c r="J99" s="115">
        <v>185.44688644688645</v>
      </c>
      <c r="K99" s="117">
        <v>18</v>
      </c>
      <c r="L99" s="117" t="s">
        <v>4</v>
      </c>
      <c r="M99" s="114" t="s">
        <v>17</v>
      </c>
    </row>
    <row r="100" spans="1:13" ht="15.75" x14ac:dyDescent="0.25">
      <c r="A100" s="118">
        <v>1464</v>
      </c>
      <c r="B100" s="111" t="s">
        <v>150</v>
      </c>
      <c r="C100" s="109">
        <v>0</v>
      </c>
      <c r="D100" s="109">
        <v>0</v>
      </c>
      <c r="E100" s="110" t="e">
        <v>#DIV/0!</v>
      </c>
      <c r="F100" s="107">
        <v>58</v>
      </c>
      <c r="G100" s="107" t="s">
        <v>7</v>
      </c>
      <c r="H100" s="114">
        <v>9696</v>
      </c>
      <c r="I100" s="114">
        <v>76</v>
      </c>
      <c r="J100" s="115">
        <v>127.57894736842105</v>
      </c>
      <c r="K100" s="117">
        <v>58</v>
      </c>
      <c r="L100" s="117" t="s">
        <v>7</v>
      </c>
      <c r="M100" s="114" t="s">
        <v>18</v>
      </c>
    </row>
    <row r="101" spans="1:13" ht="15.75" x14ac:dyDescent="0.25">
      <c r="A101" s="118">
        <v>742</v>
      </c>
      <c r="B101" s="111" t="s">
        <v>44</v>
      </c>
      <c r="C101" s="109">
        <v>0</v>
      </c>
      <c r="D101" s="109">
        <v>0</v>
      </c>
      <c r="E101" s="110" t="e">
        <v>#DIV/0!</v>
      </c>
      <c r="F101" s="107">
        <v>48</v>
      </c>
      <c r="G101" s="107" t="s">
        <v>3</v>
      </c>
      <c r="H101" s="114">
        <v>5711</v>
      </c>
      <c r="I101" s="114">
        <v>40</v>
      </c>
      <c r="J101" s="115">
        <v>142.77500000000001</v>
      </c>
      <c r="K101" s="117">
        <v>48</v>
      </c>
      <c r="L101" s="117" t="s">
        <v>3</v>
      </c>
      <c r="M101" s="114" t="s">
        <v>6</v>
      </c>
    </row>
    <row r="102" spans="1:13" ht="15.75" x14ac:dyDescent="0.25">
      <c r="A102" s="118">
        <v>1966</v>
      </c>
      <c r="B102" s="111" t="s">
        <v>73</v>
      </c>
      <c r="C102" s="109">
        <v>0</v>
      </c>
      <c r="D102" s="109">
        <v>0</v>
      </c>
      <c r="E102" s="110" t="e">
        <v>#DIV/0!</v>
      </c>
      <c r="F102" s="107" t="s">
        <v>1</v>
      </c>
      <c r="G102" s="107" t="s">
        <v>185</v>
      </c>
      <c r="H102" s="114">
        <v>0</v>
      </c>
      <c r="I102" s="114">
        <v>0</v>
      </c>
      <c r="J102" s="115" t="e">
        <v>#DIV/0!</v>
      </c>
      <c r="K102" s="117" t="s">
        <v>1</v>
      </c>
      <c r="L102" s="117" t="s">
        <v>185</v>
      </c>
      <c r="M102" s="114" t="s">
        <v>11</v>
      </c>
    </row>
    <row r="103" spans="1:13" ht="15.75" x14ac:dyDescent="0.25">
      <c r="A103" s="118">
        <v>2744</v>
      </c>
      <c r="B103" s="111" t="s">
        <v>74</v>
      </c>
      <c r="C103" s="109">
        <v>0</v>
      </c>
      <c r="D103" s="109">
        <v>0</v>
      </c>
      <c r="E103" s="110" t="e">
        <v>#DIV/0!</v>
      </c>
      <c r="F103" s="107" t="s">
        <v>1</v>
      </c>
      <c r="G103" s="107" t="s">
        <v>186</v>
      </c>
      <c r="H103" s="114">
        <v>0</v>
      </c>
      <c r="I103" s="114">
        <v>0</v>
      </c>
      <c r="J103" s="115" t="e">
        <v>#DIV/0!</v>
      </c>
      <c r="K103" s="117" t="s">
        <v>1</v>
      </c>
      <c r="L103" s="117" t="s">
        <v>186</v>
      </c>
      <c r="M103" s="114" t="s">
        <v>11</v>
      </c>
    </row>
    <row r="104" spans="1:13" ht="15.75" x14ac:dyDescent="0.25">
      <c r="A104" s="118">
        <v>2295</v>
      </c>
      <c r="B104" s="111" t="s">
        <v>76</v>
      </c>
      <c r="C104" s="123">
        <v>1911</v>
      </c>
      <c r="D104" s="123">
        <v>14</v>
      </c>
      <c r="E104" s="123">
        <v>136.5</v>
      </c>
      <c r="F104" s="120">
        <v>36</v>
      </c>
      <c r="G104" s="120" t="s">
        <v>3</v>
      </c>
      <c r="H104" s="121">
        <v>14066</v>
      </c>
      <c r="I104" s="121">
        <v>92</v>
      </c>
      <c r="J104" s="122">
        <v>152.89130434782609</v>
      </c>
      <c r="K104" s="117">
        <v>41</v>
      </c>
      <c r="L104" s="117" t="s">
        <v>3</v>
      </c>
      <c r="M104" s="121" t="s">
        <v>11</v>
      </c>
    </row>
    <row r="105" spans="1:13" ht="15.75" x14ac:dyDescent="0.25">
      <c r="A105" s="118">
        <v>790</v>
      </c>
      <c r="B105" s="111" t="s">
        <v>31</v>
      </c>
      <c r="C105" s="123">
        <v>3377</v>
      </c>
      <c r="D105" s="123">
        <v>18</v>
      </c>
      <c r="E105" s="123">
        <v>187.61</v>
      </c>
      <c r="F105" s="107">
        <v>19</v>
      </c>
      <c r="G105" s="107" t="s">
        <v>4</v>
      </c>
      <c r="H105" s="114">
        <v>14829</v>
      </c>
      <c r="I105" s="114">
        <v>81</v>
      </c>
      <c r="J105" s="115">
        <v>183.07407407407408</v>
      </c>
      <c r="K105" s="117">
        <v>19</v>
      </c>
      <c r="L105" s="117" t="s">
        <v>4</v>
      </c>
      <c r="M105" s="114" t="s">
        <v>0</v>
      </c>
    </row>
    <row r="106" spans="1:13" ht="15.75" x14ac:dyDescent="0.25">
      <c r="A106" s="118">
        <v>1381</v>
      </c>
      <c r="B106" s="111" t="s">
        <v>32</v>
      </c>
      <c r="C106" s="109">
        <v>5093</v>
      </c>
      <c r="D106" s="109">
        <v>28</v>
      </c>
      <c r="E106" s="125">
        <v>181.89</v>
      </c>
      <c r="F106" s="108">
        <v>20</v>
      </c>
      <c r="G106" s="107" t="s">
        <v>3</v>
      </c>
      <c r="H106" s="114">
        <v>23849</v>
      </c>
      <c r="I106" s="114">
        <v>134</v>
      </c>
      <c r="J106" s="115">
        <v>177.97761194029852</v>
      </c>
      <c r="K106" s="117">
        <v>22</v>
      </c>
      <c r="L106" s="117" t="s">
        <v>3</v>
      </c>
      <c r="M106" s="114" t="s">
        <v>0</v>
      </c>
    </row>
    <row r="107" spans="1:13" ht="15.75" x14ac:dyDescent="0.25">
      <c r="A107" s="118">
        <v>1467</v>
      </c>
      <c r="B107" s="111" t="s">
        <v>46</v>
      </c>
      <c r="C107" s="123">
        <v>1469</v>
      </c>
      <c r="D107" s="123">
        <v>9</v>
      </c>
      <c r="E107" s="123">
        <v>163.22</v>
      </c>
      <c r="F107" s="107">
        <v>37</v>
      </c>
      <c r="G107" s="107" t="s">
        <v>7</v>
      </c>
      <c r="H107" s="114">
        <v>15080</v>
      </c>
      <c r="I107" s="114">
        <v>96</v>
      </c>
      <c r="J107" s="115">
        <v>157.08333333333334</v>
      </c>
      <c r="K107" s="117">
        <v>37</v>
      </c>
      <c r="L107" s="117" t="s">
        <v>7</v>
      </c>
      <c r="M107" s="114" t="s">
        <v>6</v>
      </c>
    </row>
    <row r="108" spans="1:13" ht="15.75" x14ac:dyDescent="0.25">
      <c r="A108" s="118">
        <v>2596</v>
      </c>
      <c r="B108" s="111" t="s">
        <v>47</v>
      </c>
      <c r="C108" s="109">
        <v>0</v>
      </c>
      <c r="D108" s="109">
        <v>0</v>
      </c>
      <c r="E108" s="110" t="e">
        <v>#DIV/0!</v>
      </c>
      <c r="F108" s="107">
        <v>41</v>
      </c>
      <c r="G108" s="107" t="s">
        <v>3</v>
      </c>
      <c r="H108" s="114">
        <v>8638</v>
      </c>
      <c r="I108" s="114">
        <v>57</v>
      </c>
      <c r="J108" s="115">
        <v>151.54385964912279</v>
      </c>
      <c r="K108" s="117">
        <v>41</v>
      </c>
      <c r="L108" s="117" t="s">
        <v>3</v>
      </c>
      <c r="M108" s="114" t="s">
        <v>6</v>
      </c>
    </row>
    <row r="109" spans="1:13" ht="15.75" x14ac:dyDescent="0.25">
      <c r="A109" s="118">
        <v>2775</v>
      </c>
      <c r="B109" s="111" t="s">
        <v>139</v>
      </c>
      <c r="C109" s="109">
        <v>0</v>
      </c>
      <c r="D109" s="109">
        <v>0</v>
      </c>
      <c r="E109" s="110" t="e">
        <v>#DIV/0!</v>
      </c>
      <c r="F109" s="107">
        <v>45</v>
      </c>
      <c r="G109" s="107" t="s">
        <v>3</v>
      </c>
      <c r="H109" s="114">
        <v>3523</v>
      </c>
      <c r="I109" s="114">
        <v>24</v>
      </c>
      <c r="J109" s="115">
        <v>146.79166666666666</v>
      </c>
      <c r="K109" s="117">
        <v>45</v>
      </c>
      <c r="L109" s="117" t="s">
        <v>3</v>
      </c>
      <c r="M109" s="114" t="s">
        <v>17</v>
      </c>
    </row>
    <row r="110" spans="1:13" ht="15.75" x14ac:dyDescent="0.25">
      <c r="A110" s="118">
        <v>856</v>
      </c>
      <c r="B110" s="111" t="s">
        <v>94</v>
      </c>
      <c r="C110" s="109">
        <v>0</v>
      </c>
      <c r="D110" s="109">
        <v>0</v>
      </c>
      <c r="E110" s="110" t="e">
        <v>#DIV/0!</v>
      </c>
      <c r="F110" s="107" t="s">
        <v>177</v>
      </c>
      <c r="G110" s="107" t="s">
        <v>186</v>
      </c>
      <c r="H110" s="114">
        <v>1168</v>
      </c>
      <c r="I110" s="114">
        <v>8</v>
      </c>
      <c r="J110" s="115">
        <v>146</v>
      </c>
      <c r="K110" s="117" t="s">
        <v>177</v>
      </c>
      <c r="L110" s="117" t="s">
        <v>186</v>
      </c>
      <c r="M110" s="114" t="s">
        <v>13</v>
      </c>
    </row>
    <row r="111" spans="1:13" ht="15.75" x14ac:dyDescent="0.25">
      <c r="A111" s="118">
        <v>859</v>
      </c>
      <c r="B111" s="111" t="s">
        <v>130</v>
      </c>
      <c r="C111" s="109">
        <v>3933</v>
      </c>
      <c r="D111" s="109">
        <v>21</v>
      </c>
      <c r="E111" s="125">
        <v>187.29</v>
      </c>
      <c r="F111" s="108">
        <v>16</v>
      </c>
      <c r="G111" s="107" t="s">
        <v>3</v>
      </c>
      <c r="H111" s="114">
        <v>17096</v>
      </c>
      <c r="I111" s="114">
        <v>97</v>
      </c>
      <c r="J111" s="115">
        <v>176.24742268041237</v>
      </c>
      <c r="K111" s="117">
        <v>23</v>
      </c>
      <c r="L111" s="117" t="s">
        <v>3</v>
      </c>
      <c r="M111" s="114" t="s">
        <v>16</v>
      </c>
    </row>
    <row r="112" spans="1:13" ht="15.75" x14ac:dyDescent="0.25">
      <c r="A112" s="118">
        <v>860</v>
      </c>
      <c r="B112" s="111" t="s">
        <v>77</v>
      </c>
      <c r="C112" s="109">
        <v>810</v>
      </c>
      <c r="D112" s="109">
        <v>4</v>
      </c>
      <c r="E112" s="110">
        <v>202.5</v>
      </c>
      <c r="F112" s="107">
        <v>21</v>
      </c>
      <c r="G112" s="107" t="s">
        <v>4</v>
      </c>
      <c r="H112" s="114">
        <v>4144</v>
      </c>
      <c r="I112" s="114">
        <v>23</v>
      </c>
      <c r="J112" s="115">
        <v>180.17391304347825</v>
      </c>
      <c r="K112" s="117">
        <v>21</v>
      </c>
      <c r="L112" s="117" t="s">
        <v>4</v>
      </c>
      <c r="M112" s="114" t="s">
        <v>179</v>
      </c>
    </row>
    <row r="113" spans="1:13" ht="15.75" x14ac:dyDescent="0.25">
      <c r="A113" s="118">
        <v>1868</v>
      </c>
      <c r="B113" s="111" t="s">
        <v>80</v>
      </c>
      <c r="C113" s="123">
        <v>3165</v>
      </c>
      <c r="D113" s="123">
        <v>18</v>
      </c>
      <c r="E113" s="123">
        <v>175.83</v>
      </c>
      <c r="F113" s="107">
        <v>24</v>
      </c>
      <c r="G113" s="107" t="s">
        <v>3</v>
      </c>
      <c r="H113" s="114">
        <v>36454</v>
      </c>
      <c r="I113" s="114">
        <v>206</v>
      </c>
      <c r="J113" s="115">
        <v>176.96116504854368</v>
      </c>
      <c r="K113" s="117">
        <v>24</v>
      </c>
      <c r="L113" s="117" t="s">
        <v>3</v>
      </c>
      <c r="M113" s="114" t="s">
        <v>11</v>
      </c>
    </row>
    <row r="114" spans="1:13" ht="15.75" x14ac:dyDescent="0.25">
      <c r="A114" s="118">
        <v>1869</v>
      </c>
      <c r="B114" s="111" t="s">
        <v>81</v>
      </c>
      <c r="C114" s="123">
        <v>4176</v>
      </c>
      <c r="D114" s="123">
        <v>27</v>
      </c>
      <c r="E114" s="123">
        <v>154.66999999999999</v>
      </c>
      <c r="F114" s="107">
        <v>32</v>
      </c>
      <c r="G114" s="107" t="s">
        <v>7</v>
      </c>
      <c r="H114" s="114">
        <v>34981</v>
      </c>
      <c r="I114" s="114">
        <v>212</v>
      </c>
      <c r="J114" s="115">
        <v>165.00471698113208</v>
      </c>
      <c r="K114" s="117">
        <v>32</v>
      </c>
      <c r="L114" s="117" t="s">
        <v>7</v>
      </c>
      <c r="M114" s="114" t="s">
        <v>11</v>
      </c>
    </row>
    <row r="115" spans="1:13" ht="15.75" x14ac:dyDescent="0.25">
      <c r="A115" s="118">
        <v>893</v>
      </c>
      <c r="B115" s="111" t="s">
        <v>87</v>
      </c>
      <c r="C115" s="123">
        <v>3204</v>
      </c>
      <c r="D115" s="123">
        <v>18</v>
      </c>
      <c r="E115" s="123">
        <v>178</v>
      </c>
      <c r="F115" s="107">
        <v>18</v>
      </c>
      <c r="G115" s="107" t="s">
        <v>4</v>
      </c>
      <c r="H115" s="126">
        <v>14766</v>
      </c>
      <c r="I115" s="114">
        <v>80</v>
      </c>
      <c r="J115" s="115">
        <v>184.57499999999999</v>
      </c>
      <c r="K115" s="117">
        <v>18</v>
      </c>
      <c r="L115" s="117" t="s">
        <v>4</v>
      </c>
      <c r="M115" s="114" t="s">
        <v>179</v>
      </c>
    </row>
    <row r="116" spans="1:13" ht="15.75" x14ac:dyDescent="0.25">
      <c r="A116" s="118">
        <v>913</v>
      </c>
      <c r="B116" s="111" t="s">
        <v>48</v>
      </c>
      <c r="C116" s="123">
        <v>799</v>
      </c>
      <c r="D116" s="123">
        <v>6</v>
      </c>
      <c r="E116" s="123">
        <v>133.16999999999999</v>
      </c>
      <c r="F116" s="107">
        <v>36</v>
      </c>
      <c r="G116" s="107" t="s">
        <v>3</v>
      </c>
      <c r="H116" s="114">
        <v>5854</v>
      </c>
      <c r="I116" s="114">
        <v>37</v>
      </c>
      <c r="J116" s="115">
        <v>158.21621621621622</v>
      </c>
      <c r="K116" s="117">
        <v>36</v>
      </c>
      <c r="L116" s="117" t="s">
        <v>3</v>
      </c>
      <c r="M116" s="114" t="s">
        <v>6</v>
      </c>
    </row>
    <row r="117" spans="1:13" ht="15.75" x14ac:dyDescent="0.25">
      <c r="A117" s="118">
        <v>1757</v>
      </c>
      <c r="B117" s="111" t="s">
        <v>140</v>
      </c>
      <c r="C117" s="109">
        <v>0</v>
      </c>
      <c r="D117" s="109">
        <v>0</v>
      </c>
      <c r="E117" s="110" t="e">
        <v>#DIV/0!</v>
      </c>
      <c r="F117" s="107">
        <v>41</v>
      </c>
      <c r="G117" s="107" t="s">
        <v>7</v>
      </c>
      <c r="H117" s="114">
        <v>4275</v>
      </c>
      <c r="I117" s="114">
        <v>28</v>
      </c>
      <c r="J117" s="115">
        <v>152.67857142857142</v>
      </c>
      <c r="K117" s="117">
        <v>41</v>
      </c>
      <c r="L117" s="117" t="s">
        <v>7</v>
      </c>
      <c r="M117" s="114" t="s">
        <v>17</v>
      </c>
    </row>
    <row r="119" spans="1:13" x14ac:dyDescent="0.25">
      <c r="C119">
        <f>SUM(C3:C118)</f>
        <v>175847</v>
      </c>
      <c r="D119">
        <f>SUM(D3:D118)</f>
        <v>1036</v>
      </c>
    </row>
  </sheetData>
  <mergeCells count="3">
    <mergeCell ref="C2:G2"/>
    <mergeCell ref="H2:J2"/>
    <mergeCell ref="K2:L2"/>
  </mergeCells>
  <conditionalFormatting sqref="E1:F1">
    <cfRule type="cellIs" dxfId="47" priority="5" stopIfTrue="1" operator="greaterThanOrEqual">
      <formula>200</formula>
    </cfRule>
  </conditionalFormatting>
  <conditionalFormatting sqref="F3:G10 K3:L10 K12:L15 K17:L19 K22:L26 K28:L32 K34:L37 K39:L43 K45:L45 K47:K50 L47:L58 L60:L71 L73:L74 L76:L77 L79:L85 L87:L90 L92:L98 L101:L109 L111:L114 J115 I116 L117">
    <cfRule type="cellIs" dxfId="46" priority="9" stopIfTrue="1" operator="equal">
      <formula>IF(#REF!&gt;=200,0,"")</formula>
    </cfRule>
  </conditionalFormatting>
  <conditionalFormatting sqref="F12:G15 F17:G19 F22:G26 F28:G32 F34:G37 F39:G43 F45:G45 F47:F50 G47:G58 G60:G71 G73:G74 G76:G77 G79:G85 G87:G90 G92:G98 G101:G109 G111:G114 G117">
    <cfRule type="cellIs" dxfId="45" priority="7" stopIfTrue="1" operator="equal">
      <formula>IF(#REF!&gt;=200,0,"")</formula>
    </cfRule>
  </conditionalFormatting>
  <conditionalFormatting sqref="G86">
    <cfRule type="cellIs" dxfId="44" priority="3" stopIfTrue="1" operator="equal">
      <formula>IF(#REF!&gt;=200,0,"")</formula>
    </cfRule>
  </conditionalFormatting>
  <conditionalFormatting sqref="J1">
    <cfRule type="cellIs" dxfId="43" priority="4" stopIfTrue="1" operator="greaterThanOrEqual">
      <formula>200</formula>
    </cfRule>
  </conditionalFormatting>
  <conditionalFormatting sqref="J3:J10 J12:J15 J17:J19 J22:J26 J28:J32 J34:J37 J39:J43 J45 J47:J58 J60:J71 J73:J74 J76:J77 J92:J98 J101:J109 J111:J114 J117">
    <cfRule type="cellIs" dxfId="42" priority="10" stopIfTrue="1" operator="greaterThanOrEqual">
      <formula>200</formula>
    </cfRule>
  </conditionalFormatting>
  <conditionalFormatting sqref="J79:J90">
    <cfRule type="cellIs" dxfId="41" priority="1" stopIfTrue="1" operator="greaterThanOrEqual">
      <formula>200</formula>
    </cfRule>
  </conditionalFormatting>
  <conditionalFormatting sqref="L86">
    <cfRule type="cellIs" dxfId="40" priority="2" stopIfTrue="1" operator="equal">
      <formula>IF(#REF!&gt;=200,0,"")</formula>
    </cfRule>
  </conditionalFormatting>
  <hyperlinks>
    <hyperlink ref="M56:M57" r:id="rId1" display="msubito@hotmail.com" xr:uid="{00000000-0004-0000-0200-000000000000}"/>
    <hyperlink ref="M89" r:id="rId2" display="msubito@hotmail.com" xr:uid="{00000000-0004-0000-02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9"/>
  <sheetViews>
    <sheetView zoomScale="150" zoomScaleNormal="150" workbookViewId="0">
      <selection activeCell="E125" sqref="E125"/>
    </sheetView>
  </sheetViews>
  <sheetFormatPr baseColWidth="10" defaultRowHeight="15.75" x14ac:dyDescent="0.25"/>
  <cols>
    <col min="1" max="1" width="11.42578125" style="129"/>
    <col min="2" max="2" width="25" style="129" bestFit="1" customWidth="1"/>
    <col min="3" max="3" width="13.85546875" style="129" customWidth="1"/>
    <col min="4" max="7" width="13.85546875" customWidth="1"/>
    <col min="8" max="12" width="11.42578125" customWidth="1"/>
    <col min="13" max="17" width="11.42578125" style="28" customWidth="1"/>
    <col min="18" max="18" width="15" style="143" customWidth="1"/>
  </cols>
  <sheetData>
    <row r="1" spans="1:18" x14ac:dyDescent="0.25">
      <c r="A1" s="129" t="s">
        <v>19</v>
      </c>
      <c r="B1" s="129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H1" s="37" t="s">
        <v>151</v>
      </c>
      <c r="I1" s="29" t="s">
        <v>152</v>
      </c>
      <c r="J1" s="38" t="s">
        <v>153</v>
      </c>
      <c r="K1" s="32" t="s">
        <v>154</v>
      </c>
      <c r="L1" s="33" t="s">
        <v>155</v>
      </c>
      <c r="M1" s="37" t="s">
        <v>151</v>
      </c>
      <c r="N1" s="29" t="s">
        <v>152</v>
      </c>
      <c r="O1" s="112" t="s">
        <v>153</v>
      </c>
      <c r="P1" s="113" t="s">
        <v>154</v>
      </c>
      <c r="Q1" s="116" t="s">
        <v>155</v>
      </c>
      <c r="R1" s="29" t="s">
        <v>159</v>
      </c>
    </row>
    <row r="2" spans="1:18" x14ac:dyDescent="0.25">
      <c r="C2" s="325" t="s">
        <v>216</v>
      </c>
      <c r="D2" s="325"/>
      <c r="E2" s="325"/>
      <c r="F2" s="325"/>
      <c r="G2" s="326"/>
      <c r="H2" s="330" t="s">
        <v>183</v>
      </c>
      <c r="I2" s="330"/>
      <c r="J2" s="330"/>
      <c r="K2" s="330"/>
      <c r="L2" s="331"/>
      <c r="M2" s="332" t="s">
        <v>184</v>
      </c>
      <c r="N2" s="330"/>
      <c r="O2" s="330"/>
      <c r="P2" s="328">
        <v>44013</v>
      </c>
      <c r="Q2" s="329"/>
    </row>
    <row r="3" spans="1:18" x14ac:dyDescent="0.25">
      <c r="A3" s="118">
        <v>1522</v>
      </c>
      <c r="B3" s="111" t="s">
        <v>103</v>
      </c>
      <c r="C3" s="141">
        <v>36215</v>
      </c>
      <c r="D3" s="141">
        <v>186</v>
      </c>
      <c r="E3" s="142">
        <v>194.7</v>
      </c>
      <c r="F3" s="148">
        <v>11</v>
      </c>
      <c r="G3" s="140" t="s">
        <v>5</v>
      </c>
      <c r="H3" s="119">
        <v>2945</v>
      </c>
      <c r="I3" s="119">
        <v>16</v>
      </c>
      <c r="J3" s="135">
        <v>184.06</v>
      </c>
      <c r="K3" s="137">
        <v>12</v>
      </c>
      <c r="L3" s="137" t="s">
        <v>5</v>
      </c>
      <c r="M3" s="114">
        <v>31421</v>
      </c>
      <c r="N3" s="114">
        <v>162</v>
      </c>
      <c r="O3" s="115">
        <v>193.95679012345678</v>
      </c>
      <c r="P3" s="117">
        <v>12</v>
      </c>
      <c r="Q3" s="117" t="s">
        <v>5</v>
      </c>
      <c r="R3" s="144" t="s">
        <v>192</v>
      </c>
    </row>
    <row r="4" spans="1:18" x14ac:dyDescent="0.25">
      <c r="A4" s="127">
        <v>2897</v>
      </c>
      <c r="B4" s="130" t="s">
        <v>215</v>
      </c>
      <c r="C4" s="141">
        <v>0</v>
      </c>
      <c r="D4" s="141">
        <v>0</v>
      </c>
      <c r="E4" s="142">
        <v>0</v>
      </c>
      <c r="F4" s="139"/>
      <c r="G4" s="140"/>
      <c r="H4" s="119"/>
      <c r="I4" s="119"/>
      <c r="J4" s="135"/>
      <c r="K4" s="137"/>
      <c r="L4" s="137"/>
      <c r="M4" s="114"/>
      <c r="N4" s="114"/>
      <c r="O4" s="115"/>
      <c r="P4" s="117"/>
      <c r="Q4" s="117"/>
      <c r="R4" s="145" t="s">
        <v>193</v>
      </c>
    </row>
    <row r="5" spans="1:18" x14ac:dyDescent="0.25">
      <c r="A5" s="118">
        <v>1819</v>
      </c>
      <c r="B5" s="111" t="s">
        <v>35</v>
      </c>
      <c r="C5" s="141">
        <v>39180</v>
      </c>
      <c r="D5" s="141">
        <v>239</v>
      </c>
      <c r="E5" s="142">
        <v>163.93</v>
      </c>
      <c r="F5" s="148">
        <v>33</v>
      </c>
      <c r="G5" s="140" t="s">
        <v>7</v>
      </c>
      <c r="H5" s="119">
        <v>4096</v>
      </c>
      <c r="I5" s="119">
        <v>26</v>
      </c>
      <c r="J5" s="135">
        <v>157.53846153846155</v>
      </c>
      <c r="K5" s="137">
        <v>32</v>
      </c>
      <c r="L5" s="137" t="s">
        <v>7</v>
      </c>
      <c r="M5" s="114">
        <v>30423</v>
      </c>
      <c r="N5" s="114">
        <v>185</v>
      </c>
      <c r="O5" s="115">
        <v>164.44864864864866</v>
      </c>
      <c r="P5" s="117">
        <v>32</v>
      </c>
      <c r="Q5" s="117" t="s">
        <v>7</v>
      </c>
      <c r="R5" s="144" t="s">
        <v>194</v>
      </c>
    </row>
    <row r="6" spans="1:18" x14ac:dyDescent="0.25">
      <c r="A6" s="127">
        <v>2901</v>
      </c>
      <c r="B6" s="128" t="s">
        <v>214</v>
      </c>
      <c r="C6" s="141">
        <v>0</v>
      </c>
      <c r="D6" s="141">
        <v>0</v>
      </c>
      <c r="E6" s="142">
        <v>0</v>
      </c>
      <c r="F6" s="139"/>
      <c r="G6" s="140"/>
      <c r="H6" s="119"/>
      <c r="I6" s="119"/>
      <c r="J6" s="135"/>
      <c r="K6" s="137"/>
      <c r="L6" s="137"/>
      <c r="M6" s="114"/>
      <c r="N6" s="114"/>
      <c r="O6" s="115"/>
      <c r="P6" s="117"/>
      <c r="Q6" s="117"/>
      <c r="R6" s="145" t="s">
        <v>193</v>
      </c>
    </row>
    <row r="7" spans="1:18" x14ac:dyDescent="0.25">
      <c r="A7" s="118">
        <v>48</v>
      </c>
      <c r="B7" s="111" t="s">
        <v>82</v>
      </c>
      <c r="C7" s="141">
        <v>5321</v>
      </c>
      <c r="D7" s="141">
        <v>29</v>
      </c>
      <c r="E7" s="142">
        <v>183.48</v>
      </c>
      <c r="F7" s="148">
        <v>19</v>
      </c>
      <c r="G7" s="140" t="s">
        <v>4</v>
      </c>
      <c r="H7" s="119">
        <v>0</v>
      </c>
      <c r="I7" s="119">
        <v>0</v>
      </c>
      <c r="J7" s="135" t="e">
        <v>#DIV/0!</v>
      </c>
      <c r="K7" s="137">
        <v>21</v>
      </c>
      <c r="L7" s="137" t="s">
        <v>4</v>
      </c>
      <c r="M7" s="114">
        <v>8503</v>
      </c>
      <c r="N7" s="114">
        <v>47</v>
      </c>
      <c r="O7" s="115">
        <v>180.91489361702128</v>
      </c>
      <c r="P7" s="117">
        <v>21</v>
      </c>
      <c r="Q7" s="117" t="s">
        <v>4</v>
      </c>
      <c r="R7" s="144" t="s">
        <v>195</v>
      </c>
    </row>
    <row r="8" spans="1:18" x14ac:dyDescent="0.25">
      <c r="A8" s="118">
        <v>1739</v>
      </c>
      <c r="B8" s="111" t="s">
        <v>166</v>
      </c>
      <c r="C8" s="141">
        <v>4451</v>
      </c>
      <c r="D8" s="141">
        <v>28</v>
      </c>
      <c r="E8" s="142">
        <v>158.96</v>
      </c>
      <c r="F8" s="139">
        <v>36</v>
      </c>
      <c r="G8" s="140" t="s">
        <v>7</v>
      </c>
      <c r="H8" s="119">
        <v>0</v>
      </c>
      <c r="I8" s="119">
        <v>0</v>
      </c>
      <c r="J8" s="135" t="e">
        <v>#DIV/0!</v>
      </c>
      <c r="K8" s="137">
        <v>36</v>
      </c>
      <c r="L8" s="137" t="s">
        <v>7</v>
      </c>
      <c r="M8" s="114">
        <v>4451</v>
      </c>
      <c r="N8" s="114">
        <v>28</v>
      </c>
      <c r="O8" s="115">
        <v>158.96428571428572</v>
      </c>
      <c r="P8" s="117">
        <v>36</v>
      </c>
      <c r="Q8" s="117" t="s">
        <v>7</v>
      </c>
      <c r="R8" s="146" t="s">
        <v>9</v>
      </c>
    </row>
    <row r="9" spans="1:18" x14ac:dyDescent="0.25">
      <c r="A9" s="118">
        <v>2327</v>
      </c>
      <c r="B9" s="111" t="s">
        <v>104</v>
      </c>
      <c r="C9" s="141">
        <v>7834</v>
      </c>
      <c r="D9" s="141">
        <v>46</v>
      </c>
      <c r="E9" s="142">
        <v>170.3</v>
      </c>
      <c r="F9" s="148">
        <v>28</v>
      </c>
      <c r="G9" s="140" t="s">
        <v>3</v>
      </c>
      <c r="H9" s="119">
        <v>0</v>
      </c>
      <c r="I9" s="119">
        <v>0</v>
      </c>
      <c r="J9" s="135" t="e">
        <v>#DIV/0!</v>
      </c>
      <c r="K9" s="137">
        <v>26</v>
      </c>
      <c r="L9" s="137" t="s">
        <v>3</v>
      </c>
      <c r="M9" s="114">
        <v>6925</v>
      </c>
      <c r="N9" s="114">
        <v>40</v>
      </c>
      <c r="O9" s="115">
        <v>173.125</v>
      </c>
      <c r="P9" s="117">
        <v>26</v>
      </c>
      <c r="Q9" s="117" t="s">
        <v>3</v>
      </c>
      <c r="R9" s="144" t="s">
        <v>192</v>
      </c>
    </row>
    <row r="10" spans="1:18" x14ac:dyDescent="0.25">
      <c r="A10" s="118">
        <v>236</v>
      </c>
      <c r="B10" s="111" t="s">
        <v>187</v>
      </c>
      <c r="C10" s="141">
        <v>10448</v>
      </c>
      <c r="D10" s="141">
        <v>54</v>
      </c>
      <c r="E10" s="142">
        <v>193.48</v>
      </c>
      <c r="F10" s="148">
        <v>12</v>
      </c>
      <c r="G10" s="140" t="s">
        <v>5</v>
      </c>
      <c r="H10" s="119">
        <v>1080</v>
      </c>
      <c r="I10" s="119">
        <v>6</v>
      </c>
      <c r="J10" s="135">
        <v>180</v>
      </c>
      <c r="K10" s="137">
        <v>15</v>
      </c>
      <c r="L10" s="137" t="s">
        <v>4</v>
      </c>
      <c r="M10" s="114">
        <v>12417</v>
      </c>
      <c r="N10" s="114">
        <v>66</v>
      </c>
      <c r="O10" s="115">
        <v>188.13636363636363</v>
      </c>
      <c r="P10" s="117">
        <v>15</v>
      </c>
      <c r="Q10" s="117" t="s">
        <v>4</v>
      </c>
      <c r="R10" s="144" t="s">
        <v>196</v>
      </c>
    </row>
    <row r="11" spans="1:18" x14ac:dyDescent="0.25">
      <c r="A11" s="118">
        <v>2804</v>
      </c>
      <c r="B11" s="111" t="s">
        <v>160</v>
      </c>
      <c r="C11" s="141">
        <v>12597</v>
      </c>
      <c r="D11" s="141">
        <v>73</v>
      </c>
      <c r="E11" s="142">
        <v>172.56</v>
      </c>
      <c r="F11" s="139">
        <v>27</v>
      </c>
      <c r="G11" s="140" t="s">
        <v>3</v>
      </c>
      <c r="H11" s="119">
        <v>0</v>
      </c>
      <c r="I11" s="119">
        <v>0</v>
      </c>
      <c r="J11" s="135" t="e">
        <v>#DIV/0!</v>
      </c>
      <c r="K11" s="137">
        <v>27</v>
      </c>
      <c r="L11" s="137" t="s">
        <v>3</v>
      </c>
      <c r="M11" s="114">
        <v>13013</v>
      </c>
      <c r="N11" s="114">
        <v>76</v>
      </c>
      <c r="O11" s="115">
        <v>171.22368421052633</v>
      </c>
      <c r="P11" s="117">
        <v>27</v>
      </c>
      <c r="Q11" s="117" t="s">
        <v>3</v>
      </c>
      <c r="R11" s="146" t="s">
        <v>178</v>
      </c>
    </row>
    <row r="12" spans="1:18" x14ac:dyDescent="0.25">
      <c r="A12" s="118">
        <v>111</v>
      </c>
      <c r="B12" s="111" t="s">
        <v>83</v>
      </c>
      <c r="C12" s="141">
        <v>29748</v>
      </c>
      <c r="D12" s="141">
        <v>175</v>
      </c>
      <c r="E12" s="142">
        <v>169.99</v>
      </c>
      <c r="F12" s="148">
        <v>29</v>
      </c>
      <c r="G12" s="140" t="s">
        <v>3</v>
      </c>
      <c r="H12" s="119">
        <v>5077</v>
      </c>
      <c r="I12" s="119">
        <v>30</v>
      </c>
      <c r="J12" s="135">
        <v>169.23</v>
      </c>
      <c r="K12" s="137">
        <v>28</v>
      </c>
      <c r="L12" s="137" t="s">
        <v>3</v>
      </c>
      <c r="M12" s="114">
        <v>24877</v>
      </c>
      <c r="N12" s="114">
        <v>146</v>
      </c>
      <c r="O12" s="115">
        <v>170.39041095890411</v>
      </c>
      <c r="P12" s="117">
        <v>28</v>
      </c>
      <c r="Q12" s="117" t="s">
        <v>3</v>
      </c>
      <c r="R12" s="144" t="s">
        <v>195</v>
      </c>
    </row>
    <row r="13" spans="1:18" x14ac:dyDescent="0.25">
      <c r="A13" s="118">
        <v>123</v>
      </c>
      <c r="B13" s="111" t="s">
        <v>115</v>
      </c>
      <c r="C13" s="141">
        <v>7826</v>
      </c>
      <c r="D13" s="141">
        <v>40</v>
      </c>
      <c r="E13" s="142">
        <v>195.65</v>
      </c>
      <c r="F13" s="148">
        <v>11</v>
      </c>
      <c r="G13" s="140" t="s">
        <v>5</v>
      </c>
      <c r="H13" s="119">
        <v>4103</v>
      </c>
      <c r="I13" s="119">
        <v>21</v>
      </c>
      <c r="J13" s="135">
        <v>195.38</v>
      </c>
      <c r="K13" s="137">
        <v>11</v>
      </c>
      <c r="L13" s="137" t="s">
        <v>5</v>
      </c>
      <c r="M13" s="114">
        <v>2518</v>
      </c>
      <c r="N13" s="114">
        <v>13</v>
      </c>
      <c r="O13" s="115">
        <v>193.69230769230768</v>
      </c>
      <c r="P13" s="117" t="s">
        <v>1</v>
      </c>
      <c r="Q13" s="117" t="s">
        <v>185</v>
      </c>
      <c r="R13" s="144" t="s">
        <v>197</v>
      </c>
    </row>
    <row r="14" spans="1:18" x14ac:dyDescent="0.25">
      <c r="A14" s="118">
        <v>132</v>
      </c>
      <c r="B14" s="111" t="s">
        <v>21</v>
      </c>
      <c r="C14" s="141">
        <v>12571</v>
      </c>
      <c r="D14" s="141">
        <v>71</v>
      </c>
      <c r="E14" s="142">
        <v>177.06</v>
      </c>
      <c r="F14" s="148">
        <v>23</v>
      </c>
      <c r="G14" s="140" t="s">
        <v>3</v>
      </c>
      <c r="H14" s="119">
        <v>1009</v>
      </c>
      <c r="I14" s="119">
        <v>6</v>
      </c>
      <c r="J14" s="135">
        <v>168.16666666666666</v>
      </c>
      <c r="K14" s="137">
        <v>22</v>
      </c>
      <c r="L14" s="137" t="s">
        <v>4</v>
      </c>
      <c r="M14" s="114">
        <v>12026</v>
      </c>
      <c r="N14" s="114">
        <v>67</v>
      </c>
      <c r="O14" s="115">
        <v>179.49253731343285</v>
      </c>
      <c r="P14" s="117">
        <v>22</v>
      </c>
      <c r="Q14" s="117" t="s">
        <v>4</v>
      </c>
      <c r="R14" s="144" t="s">
        <v>198</v>
      </c>
    </row>
    <row r="15" spans="1:18" x14ac:dyDescent="0.25">
      <c r="A15" s="118">
        <v>1002</v>
      </c>
      <c r="B15" s="111" t="s">
        <v>173</v>
      </c>
      <c r="C15" s="141">
        <v>8753</v>
      </c>
      <c r="D15" s="141">
        <v>54</v>
      </c>
      <c r="E15" s="142">
        <v>162.09</v>
      </c>
      <c r="F15" s="139">
        <v>34</v>
      </c>
      <c r="G15" s="140" t="s">
        <v>3</v>
      </c>
      <c r="H15" s="119">
        <v>0</v>
      </c>
      <c r="I15" s="119">
        <v>0</v>
      </c>
      <c r="J15" s="135" t="e">
        <v>#DIV/0!</v>
      </c>
      <c r="K15" s="137">
        <v>34</v>
      </c>
      <c r="L15" s="137" t="s">
        <v>3</v>
      </c>
      <c r="M15" s="114">
        <v>8753</v>
      </c>
      <c r="N15" s="114">
        <v>54</v>
      </c>
      <c r="O15" s="115">
        <v>162.09259259259258</v>
      </c>
      <c r="P15" s="117">
        <v>34</v>
      </c>
      <c r="Q15" s="117" t="s">
        <v>3</v>
      </c>
      <c r="R15" s="144" t="s">
        <v>13</v>
      </c>
    </row>
    <row r="16" spans="1:18" x14ac:dyDescent="0.25">
      <c r="A16" s="118">
        <v>138</v>
      </c>
      <c r="B16" s="111" t="s">
        <v>89</v>
      </c>
      <c r="C16" s="141">
        <v>7193</v>
      </c>
      <c r="D16" s="141">
        <v>45</v>
      </c>
      <c r="E16" s="142">
        <v>159.84</v>
      </c>
      <c r="F16" s="139">
        <v>36</v>
      </c>
      <c r="G16" s="140" t="s">
        <v>7</v>
      </c>
      <c r="H16" s="119">
        <v>0</v>
      </c>
      <c r="I16" s="119">
        <v>0</v>
      </c>
      <c r="J16" s="135" t="e">
        <v>#DIV/0!</v>
      </c>
      <c r="K16" s="137">
        <v>36</v>
      </c>
      <c r="L16" s="137" t="s">
        <v>7</v>
      </c>
      <c r="M16" s="114">
        <v>7193</v>
      </c>
      <c r="N16" s="114">
        <v>45</v>
      </c>
      <c r="O16" s="115">
        <v>159.84444444444443</v>
      </c>
      <c r="P16" s="117">
        <v>36</v>
      </c>
      <c r="Q16" s="117" t="s">
        <v>7</v>
      </c>
      <c r="R16" s="144" t="s">
        <v>199</v>
      </c>
    </row>
    <row r="17" spans="1:18" x14ac:dyDescent="0.25">
      <c r="A17" s="118">
        <v>142</v>
      </c>
      <c r="B17" s="111" t="s">
        <v>36</v>
      </c>
      <c r="C17" s="141">
        <v>8243</v>
      </c>
      <c r="D17" s="141">
        <v>45</v>
      </c>
      <c r="E17" s="142">
        <v>183.18</v>
      </c>
      <c r="F17" s="148">
        <v>19</v>
      </c>
      <c r="G17" s="140" t="s">
        <v>4</v>
      </c>
      <c r="H17" s="119">
        <v>1538</v>
      </c>
      <c r="I17" s="119">
        <v>9</v>
      </c>
      <c r="J17" s="135">
        <v>170.89</v>
      </c>
      <c r="K17" s="137">
        <v>19</v>
      </c>
      <c r="L17" s="137" t="s">
        <v>4</v>
      </c>
      <c r="M17" s="114">
        <v>6623</v>
      </c>
      <c r="N17" s="114">
        <v>36</v>
      </c>
      <c r="O17" s="115">
        <v>183.97222222222223</v>
      </c>
      <c r="P17" s="117">
        <v>18</v>
      </c>
      <c r="Q17" s="117" t="s">
        <v>4</v>
      </c>
      <c r="R17" s="144" t="s">
        <v>194</v>
      </c>
    </row>
    <row r="18" spans="1:18" x14ac:dyDescent="0.25">
      <c r="A18" s="119">
        <v>1474</v>
      </c>
      <c r="B18" s="111" t="s">
        <v>59</v>
      </c>
      <c r="C18" s="141">
        <v>3559</v>
      </c>
      <c r="D18" s="141">
        <v>22</v>
      </c>
      <c r="E18" s="142">
        <v>161.77000000000001</v>
      </c>
      <c r="F18" s="139">
        <v>34</v>
      </c>
      <c r="G18" s="140" t="s">
        <v>3</v>
      </c>
      <c r="H18" s="119">
        <v>0</v>
      </c>
      <c r="I18" s="119">
        <v>0</v>
      </c>
      <c r="J18" s="135" t="e">
        <v>#DIV/0!</v>
      </c>
      <c r="K18" s="137">
        <v>34</v>
      </c>
      <c r="L18" s="137" t="s">
        <v>3</v>
      </c>
      <c r="M18" s="114">
        <v>3559</v>
      </c>
      <c r="N18" s="114">
        <v>22</v>
      </c>
      <c r="O18" s="115">
        <v>161.77272727272728</v>
      </c>
      <c r="P18" s="117">
        <v>34</v>
      </c>
      <c r="Q18" s="117" t="s">
        <v>3</v>
      </c>
      <c r="R18" s="144" t="s">
        <v>193</v>
      </c>
    </row>
    <row r="19" spans="1:18" x14ac:dyDescent="0.25">
      <c r="A19" s="118">
        <v>149</v>
      </c>
      <c r="B19" s="111" t="s">
        <v>95</v>
      </c>
      <c r="C19" s="141">
        <v>14878</v>
      </c>
      <c r="D19" s="141">
        <v>80</v>
      </c>
      <c r="E19" s="142">
        <v>185.98</v>
      </c>
      <c r="F19" s="139">
        <v>18</v>
      </c>
      <c r="G19" s="140" t="s">
        <v>4</v>
      </c>
      <c r="H19" s="119">
        <v>0</v>
      </c>
      <c r="I19" s="119">
        <v>0</v>
      </c>
      <c r="J19" s="135" t="e">
        <v>#DIV/0!</v>
      </c>
      <c r="K19" s="137">
        <v>18</v>
      </c>
      <c r="L19" s="137" t="s">
        <v>4</v>
      </c>
      <c r="M19" s="114">
        <v>14728</v>
      </c>
      <c r="N19" s="114">
        <v>80</v>
      </c>
      <c r="O19" s="115">
        <v>184.1</v>
      </c>
      <c r="P19" s="117">
        <v>18</v>
      </c>
      <c r="Q19" s="117" t="s">
        <v>4</v>
      </c>
      <c r="R19" s="144" t="s">
        <v>200</v>
      </c>
    </row>
    <row r="20" spans="1:18" x14ac:dyDescent="0.25">
      <c r="A20" s="118">
        <v>151</v>
      </c>
      <c r="B20" s="111" t="s">
        <v>60</v>
      </c>
      <c r="C20" s="141">
        <v>5357</v>
      </c>
      <c r="D20" s="141">
        <v>28</v>
      </c>
      <c r="E20" s="142">
        <v>191.32</v>
      </c>
      <c r="F20" s="148">
        <v>13</v>
      </c>
      <c r="G20" s="140" t="s">
        <v>5</v>
      </c>
      <c r="H20" s="119">
        <v>0</v>
      </c>
      <c r="I20" s="119">
        <v>0</v>
      </c>
      <c r="J20" s="135" t="e">
        <v>#DIV/0!</v>
      </c>
      <c r="K20" s="137">
        <v>20</v>
      </c>
      <c r="L20" s="137" t="s">
        <v>4</v>
      </c>
      <c r="M20" s="114">
        <v>7637</v>
      </c>
      <c r="N20" s="114">
        <v>42</v>
      </c>
      <c r="O20" s="115">
        <v>181.83333333333334</v>
      </c>
      <c r="P20" s="117">
        <v>20</v>
      </c>
      <c r="Q20" s="117" t="s">
        <v>4</v>
      </c>
      <c r="R20" s="144" t="s">
        <v>193</v>
      </c>
    </row>
    <row r="21" spans="1:18" x14ac:dyDescent="0.25">
      <c r="A21" s="118">
        <v>2138</v>
      </c>
      <c r="B21" s="111" t="s">
        <v>105</v>
      </c>
      <c r="C21" s="141">
        <v>47625</v>
      </c>
      <c r="D21" s="141">
        <v>272</v>
      </c>
      <c r="E21" s="142">
        <v>175.09</v>
      </c>
      <c r="F21" s="148">
        <v>25</v>
      </c>
      <c r="G21" s="140" t="s">
        <v>3</v>
      </c>
      <c r="H21" s="119">
        <v>4261</v>
      </c>
      <c r="I21" s="119">
        <v>28</v>
      </c>
      <c r="J21" s="135">
        <v>152.18</v>
      </c>
      <c r="K21" s="137">
        <v>22</v>
      </c>
      <c r="L21" s="137" t="s">
        <v>4</v>
      </c>
      <c r="M21" s="114">
        <v>39711</v>
      </c>
      <c r="N21" s="114">
        <v>222</v>
      </c>
      <c r="O21" s="115">
        <v>178.87837837837839</v>
      </c>
      <c r="P21" s="117">
        <v>22</v>
      </c>
      <c r="Q21" s="117" t="s">
        <v>4</v>
      </c>
      <c r="R21" s="144" t="s">
        <v>192</v>
      </c>
    </row>
    <row r="22" spans="1:18" x14ac:dyDescent="0.25">
      <c r="A22" s="118">
        <v>1782</v>
      </c>
      <c r="B22" s="111" t="s">
        <v>131</v>
      </c>
      <c r="C22" s="141">
        <v>4332</v>
      </c>
      <c r="D22" s="141">
        <v>26</v>
      </c>
      <c r="E22" s="142">
        <v>166.62</v>
      </c>
      <c r="F22" s="148">
        <v>31</v>
      </c>
      <c r="G22" s="140" t="s">
        <v>3</v>
      </c>
      <c r="H22" s="119">
        <v>1557</v>
      </c>
      <c r="I22" s="119">
        <v>9</v>
      </c>
      <c r="J22" s="135">
        <v>173</v>
      </c>
      <c r="K22" s="137" t="s">
        <v>177</v>
      </c>
      <c r="L22" s="137" t="s">
        <v>185</v>
      </c>
      <c r="M22" s="114">
        <v>1813</v>
      </c>
      <c r="N22" s="114">
        <v>11</v>
      </c>
      <c r="O22" s="115">
        <v>164.81818181818181</v>
      </c>
      <c r="P22" s="117" t="s">
        <v>177</v>
      </c>
      <c r="Q22" s="117" t="s">
        <v>185</v>
      </c>
      <c r="R22" s="144" t="s">
        <v>201</v>
      </c>
    </row>
    <row r="23" spans="1:18" x14ac:dyDescent="0.25">
      <c r="A23" s="118">
        <v>1210</v>
      </c>
      <c r="B23" s="111" t="s">
        <v>37</v>
      </c>
      <c r="C23" s="141">
        <v>17236</v>
      </c>
      <c r="D23" s="141">
        <v>104</v>
      </c>
      <c r="E23" s="142">
        <v>165.73</v>
      </c>
      <c r="F23" s="148">
        <v>32</v>
      </c>
      <c r="G23" s="140" t="s">
        <v>3</v>
      </c>
      <c r="H23" s="119">
        <v>1765</v>
      </c>
      <c r="I23" s="119">
        <v>12</v>
      </c>
      <c r="J23" s="135">
        <v>147.08000000000001</v>
      </c>
      <c r="K23" s="137">
        <v>30</v>
      </c>
      <c r="L23" s="137" t="s">
        <v>3</v>
      </c>
      <c r="M23" s="114">
        <v>14894</v>
      </c>
      <c r="N23" s="114">
        <v>89</v>
      </c>
      <c r="O23" s="115">
        <v>167.34831460674158</v>
      </c>
      <c r="P23" s="117">
        <v>30</v>
      </c>
      <c r="Q23" s="117" t="s">
        <v>3</v>
      </c>
      <c r="R23" s="144" t="s">
        <v>194</v>
      </c>
    </row>
    <row r="24" spans="1:18" x14ac:dyDescent="0.25">
      <c r="A24" s="118">
        <v>2220</v>
      </c>
      <c r="B24" s="111" t="s">
        <v>61</v>
      </c>
      <c r="C24" s="141">
        <v>32736</v>
      </c>
      <c r="D24" s="141">
        <v>175</v>
      </c>
      <c r="E24" s="142">
        <v>187.06</v>
      </c>
      <c r="F24" s="148">
        <v>16</v>
      </c>
      <c r="G24" s="140" t="s">
        <v>4</v>
      </c>
      <c r="H24" s="136">
        <v>5877</v>
      </c>
      <c r="I24" s="136">
        <v>32</v>
      </c>
      <c r="J24" s="136">
        <v>183.66</v>
      </c>
      <c r="K24" s="137">
        <v>15</v>
      </c>
      <c r="L24" s="137" t="s">
        <v>4</v>
      </c>
      <c r="M24" s="114">
        <v>18808</v>
      </c>
      <c r="N24" s="114">
        <v>100</v>
      </c>
      <c r="O24" s="115">
        <v>188.08</v>
      </c>
      <c r="P24" s="117">
        <v>15</v>
      </c>
      <c r="Q24" s="117" t="s">
        <v>4</v>
      </c>
      <c r="R24" s="144" t="s">
        <v>197</v>
      </c>
    </row>
    <row r="25" spans="1:18" x14ac:dyDescent="0.25">
      <c r="A25" s="118">
        <v>181</v>
      </c>
      <c r="B25" s="111" t="s">
        <v>49</v>
      </c>
      <c r="C25" s="141">
        <v>17502</v>
      </c>
      <c r="D25" s="141">
        <v>97</v>
      </c>
      <c r="E25" s="142">
        <v>180.43</v>
      </c>
      <c r="F25" s="148">
        <v>21</v>
      </c>
      <c r="G25" s="140" t="s">
        <v>10</v>
      </c>
      <c r="H25" s="136">
        <v>3015</v>
      </c>
      <c r="I25" s="136">
        <v>18</v>
      </c>
      <c r="J25" s="136">
        <v>167.5</v>
      </c>
      <c r="K25" s="137">
        <v>20</v>
      </c>
      <c r="L25" s="137" t="s">
        <v>10</v>
      </c>
      <c r="M25" s="114">
        <v>17386</v>
      </c>
      <c r="N25" s="114">
        <v>96</v>
      </c>
      <c r="O25" s="115">
        <v>181.10416666666666</v>
      </c>
      <c r="P25" s="117">
        <v>20</v>
      </c>
      <c r="Q25" s="117" t="s">
        <v>10</v>
      </c>
      <c r="R25" s="144" t="s">
        <v>196</v>
      </c>
    </row>
    <row r="26" spans="1:18" x14ac:dyDescent="0.25">
      <c r="A26" s="118">
        <v>2792</v>
      </c>
      <c r="B26" s="111" t="s">
        <v>174</v>
      </c>
      <c r="C26" s="141">
        <v>13560</v>
      </c>
      <c r="D26" s="141">
        <v>86</v>
      </c>
      <c r="E26" s="142">
        <v>157.66999999999999</v>
      </c>
      <c r="F26" s="148">
        <v>37</v>
      </c>
      <c r="G26" s="140" t="s">
        <v>3</v>
      </c>
      <c r="H26" s="136">
        <v>1080</v>
      </c>
      <c r="I26" s="136">
        <v>6</v>
      </c>
      <c r="J26" s="136">
        <v>180</v>
      </c>
      <c r="K26" s="137">
        <v>36</v>
      </c>
      <c r="L26" s="137" t="s">
        <v>3</v>
      </c>
      <c r="M26" s="114">
        <v>9959</v>
      </c>
      <c r="N26" s="114">
        <v>63</v>
      </c>
      <c r="O26" s="115">
        <v>158.07936507936509</v>
      </c>
      <c r="P26" s="117">
        <v>36</v>
      </c>
      <c r="Q26" s="117" t="s">
        <v>3</v>
      </c>
      <c r="R26" s="144" t="s">
        <v>15</v>
      </c>
    </row>
    <row r="27" spans="1:18" x14ac:dyDescent="0.25">
      <c r="A27" s="118">
        <v>189</v>
      </c>
      <c r="B27" s="111" t="s">
        <v>84</v>
      </c>
      <c r="C27" s="141">
        <v>48777</v>
      </c>
      <c r="D27" s="141">
        <v>272</v>
      </c>
      <c r="E27" s="142">
        <v>179.33</v>
      </c>
      <c r="F27" s="148">
        <v>22</v>
      </c>
      <c r="G27" s="140" t="s">
        <v>4</v>
      </c>
      <c r="H27" s="136">
        <v>6248</v>
      </c>
      <c r="I27" s="136">
        <v>34</v>
      </c>
      <c r="J27" s="136">
        <v>183.76</v>
      </c>
      <c r="K27" s="137">
        <v>19</v>
      </c>
      <c r="L27" s="137" t="s">
        <v>4</v>
      </c>
      <c r="M27" s="114">
        <v>41653</v>
      </c>
      <c r="N27" s="114">
        <v>232</v>
      </c>
      <c r="O27" s="115">
        <v>179.53879310344828</v>
      </c>
      <c r="P27" s="117">
        <v>21</v>
      </c>
      <c r="Q27" s="117" t="s">
        <v>4</v>
      </c>
      <c r="R27" s="144" t="s">
        <v>195</v>
      </c>
    </row>
    <row r="28" spans="1:18" x14ac:dyDescent="0.25">
      <c r="A28" s="118">
        <v>192</v>
      </c>
      <c r="B28" s="111" t="s">
        <v>98</v>
      </c>
      <c r="C28" s="141">
        <v>3014</v>
      </c>
      <c r="D28" s="141">
        <v>18</v>
      </c>
      <c r="E28" s="142">
        <v>167.44</v>
      </c>
      <c r="F28" s="139"/>
      <c r="G28" s="140"/>
      <c r="H28" s="119">
        <v>1450</v>
      </c>
      <c r="I28" s="119">
        <v>9</v>
      </c>
      <c r="J28" s="135">
        <v>161.11111111111111</v>
      </c>
      <c r="K28" s="137" t="s">
        <v>177</v>
      </c>
      <c r="L28" s="137" t="s">
        <v>185</v>
      </c>
      <c r="M28" s="114"/>
      <c r="N28" s="114"/>
      <c r="O28" s="115"/>
      <c r="P28" s="117" t="s">
        <v>177</v>
      </c>
      <c r="Q28" s="117" t="s">
        <v>185</v>
      </c>
      <c r="R28" s="144" t="s">
        <v>200</v>
      </c>
    </row>
    <row r="29" spans="1:18" x14ac:dyDescent="0.25">
      <c r="A29" s="119">
        <v>2819</v>
      </c>
      <c r="B29" s="111" t="s">
        <v>161</v>
      </c>
      <c r="C29" s="141">
        <v>9627</v>
      </c>
      <c r="D29" s="141">
        <v>57</v>
      </c>
      <c r="E29" s="142">
        <v>168.89</v>
      </c>
      <c r="F29" s="139">
        <v>29</v>
      </c>
      <c r="G29" s="140" t="s">
        <v>3</v>
      </c>
      <c r="H29" s="119">
        <v>1262</v>
      </c>
      <c r="I29" s="119">
        <v>7</v>
      </c>
      <c r="J29" s="135">
        <v>180.28571428571428</v>
      </c>
      <c r="K29" s="137">
        <v>29</v>
      </c>
      <c r="L29" s="137" t="s">
        <v>3</v>
      </c>
      <c r="M29" s="114">
        <v>10441</v>
      </c>
      <c r="N29" s="114">
        <v>62</v>
      </c>
      <c r="O29" s="115">
        <v>168.40322580645162</v>
      </c>
      <c r="P29" s="117">
        <v>29</v>
      </c>
      <c r="Q29" s="117" t="s">
        <v>3</v>
      </c>
      <c r="R29" s="146" t="s">
        <v>178</v>
      </c>
    </row>
    <row r="30" spans="1:18" x14ac:dyDescent="0.25">
      <c r="A30" s="118">
        <v>2693</v>
      </c>
      <c r="B30" s="111" t="s">
        <v>132</v>
      </c>
      <c r="C30" s="141">
        <v>6479</v>
      </c>
      <c r="D30" s="141">
        <v>38</v>
      </c>
      <c r="E30" s="142">
        <v>170.5</v>
      </c>
      <c r="F30" s="148">
        <v>28</v>
      </c>
      <c r="G30" s="140" t="s">
        <v>3</v>
      </c>
      <c r="H30" s="119">
        <v>0</v>
      </c>
      <c r="I30" s="119">
        <v>0</v>
      </c>
      <c r="J30" s="135" t="e">
        <v>#DIV/0!</v>
      </c>
      <c r="K30" s="137">
        <v>23</v>
      </c>
      <c r="L30" s="137" t="s">
        <v>3</v>
      </c>
      <c r="M30" s="114">
        <v>5317</v>
      </c>
      <c r="N30" s="114">
        <v>30</v>
      </c>
      <c r="O30" s="115">
        <v>177.23333333333332</v>
      </c>
      <c r="P30" s="117">
        <v>23</v>
      </c>
      <c r="Q30" s="117" t="s">
        <v>3</v>
      </c>
      <c r="R30" s="144" t="s">
        <v>201</v>
      </c>
    </row>
    <row r="31" spans="1:18" x14ac:dyDescent="0.25">
      <c r="A31" s="118">
        <v>210</v>
      </c>
      <c r="B31" s="111" t="s">
        <v>133</v>
      </c>
      <c r="C31" s="141">
        <v>29080</v>
      </c>
      <c r="D31" s="141">
        <v>170</v>
      </c>
      <c r="E31" s="142">
        <v>171.06</v>
      </c>
      <c r="F31" s="148">
        <v>27</v>
      </c>
      <c r="G31" s="140" t="s">
        <v>3</v>
      </c>
      <c r="H31" s="136">
        <v>1024</v>
      </c>
      <c r="I31" s="136">
        <v>6</v>
      </c>
      <c r="J31" s="136">
        <v>170.67</v>
      </c>
      <c r="K31" s="137">
        <v>23</v>
      </c>
      <c r="L31" s="137" t="s">
        <v>3</v>
      </c>
      <c r="M31" s="114">
        <v>20555</v>
      </c>
      <c r="N31" s="114">
        <v>116</v>
      </c>
      <c r="O31" s="115">
        <v>177.19827586206895</v>
      </c>
      <c r="P31" s="117">
        <v>23</v>
      </c>
      <c r="Q31" s="117" t="s">
        <v>3</v>
      </c>
      <c r="R31" s="144" t="s">
        <v>201</v>
      </c>
    </row>
    <row r="32" spans="1:18" x14ac:dyDescent="0.25">
      <c r="A32" s="118">
        <v>1967</v>
      </c>
      <c r="B32" s="111" t="s">
        <v>38</v>
      </c>
      <c r="C32" s="141">
        <v>8214</v>
      </c>
      <c r="D32" s="141">
        <v>58</v>
      </c>
      <c r="E32" s="142">
        <v>141.62</v>
      </c>
      <c r="F32" s="148">
        <v>48</v>
      </c>
      <c r="G32" s="140" t="s">
        <v>3</v>
      </c>
      <c r="H32" s="119">
        <v>902</v>
      </c>
      <c r="I32" s="119">
        <v>6</v>
      </c>
      <c r="J32" s="135">
        <v>150.33333333333334</v>
      </c>
      <c r="K32" s="137">
        <v>49</v>
      </c>
      <c r="L32" s="137" t="s">
        <v>3</v>
      </c>
      <c r="M32" s="114">
        <v>6871</v>
      </c>
      <c r="N32" s="114">
        <v>49</v>
      </c>
      <c r="O32" s="115">
        <v>140.22448979591837</v>
      </c>
      <c r="P32" s="117">
        <v>49</v>
      </c>
      <c r="Q32" s="117" t="s">
        <v>3</v>
      </c>
      <c r="R32" s="144" t="s">
        <v>194</v>
      </c>
    </row>
    <row r="33" spans="1:18" x14ac:dyDescent="0.25">
      <c r="A33" s="118">
        <v>2474</v>
      </c>
      <c r="B33" s="111" t="s">
        <v>141</v>
      </c>
      <c r="C33" s="141">
        <v>5085</v>
      </c>
      <c r="D33" s="141">
        <v>44</v>
      </c>
      <c r="E33" s="142">
        <v>115.57</v>
      </c>
      <c r="F33" s="139">
        <v>60</v>
      </c>
      <c r="G33" s="140" t="s">
        <v>7</v>
      </c>
      <c r="H33" s="119">
        <v>0</v>
      </c>
      <c r="I33" s="119">
        <v>0</v>
      </c>
      <c r="J33" s="135" t="e">
        <v>#DIV/0!</v>
      </c>
      <c r="K33" s="137">
        <v>60</v>
      </c>
      <c r="L33" s="137" t="s">
        <v>7</v>
      </c>
      <c r="M33" s="114">
        <v>4230</v>
      </c>
      <c r="N33" s="114">
        <v>36</v>
      </c>
      <c r="O33" s="115">
        <v>117.5</v>
      </c>
      <c r="P33" s="117">
        <v>60</v>
      </c>
      <c r="Q33" s="117" t="s">
        <v>7</v>
      </c>
      <c r="R33" s="144" t="s">
        <v>202</v>
      </c>
    </row>
    <row r="34" spans="1:18" x14ac:dyDescent="0.25">
      <c r="A34" s="118">
        <v>2694</v>
      </c>
      <c r="B34" s="111" t="s">
        <v>142</v>
      </c>
      <c r="C34" s="141">
        <v>21973</v>
      </c>
      <c r="D34" s="141">
        <v>132</v>
      </c>
      <c r="E34" s="142">
        <v>166.46</v>
      </c>
      <c r="F34" s="148">
        <v>31</v>
      </c>
      <c r="G34" s="140" t="s">
        <v>3</v>
      </c>
      <c r="H34" s="119">
        <v>1366</v>
      </c>
      <c r="I34" s="119">
        <v>8</v>
      </c>
      <c r="J34" s="135">
        <v>170.75</v>
      </c>
      <c r="K34" s="137">
        <v>30</v>
      </c>
      <c r="L34" s="137" t="s">
        <v>3</v>
      </c>
      <c r="M34" s="114">
        <v>18877</v>
      </c>
      <c r="N34" s="114">
        <v>113</v>
      </c>
      <c r="O34" s="115">
        <v>167.05309734513276</v>
      </c>
      <c r="P34" s="117">
        <v>30</v>
      </c>
      <c r="Q34" s="117" t="s">
        <v>3</v>
      </c>
      <c r="R34" s="144" t="s">
        <v>202</v>
      </c>
    </row>
    <row r="35" spans="1:18" x14ac:dyDescent="0.25">
      <c r="A35" s="118">
        <v>228</v>
      </c>
      <c r="B35" s="111" t="s">
        <v>50</v>
      </c>
      <c r="C35" s="141">
        <v>19034</v>
      </c>
      <c r="D35" s="141">
        <v>122</v>
      </c>
      <c r="E35" s="142">
        <v>156.02000000000001</v>
      </c>
      <c r="F35" s="139">
        <v>38</v>
      </c>
      <c r="G35" s="140" t="s">
        <v>7</v>
      </c>
      <c r="H35" s="136">
        <v>0</v>
      </c>
      <c r="I35" s="136">
        <v>0</v>
      </c>
      <c r="J35" s="136">
        <v>0</v>
      </c>
      <c r="K35" s="137">
        <v>38</v>
      </c>
      <c r="L35" s="137" t="s">
        <v>7</v>
      </c>
      <c r="M35" s="114">
        <v>20299</v>
      </c>
      <c r="N35" s="114">
        <v>130</v>
      </c>
      <c r="O35" s="115">
        <v>156.14615384615385</v>
      </c>
      <c r="P35" s="117">
        <v>38</v>
      </c>
      <c r="Q35" s="117" t="s">
        <v>7</v>
      </c>
      <c r="R35" s="144" t="s">
        <v>196</v>
      </c>
    </row>
    <row r="36" spans="1:18" x14ac:dyDescent="0.25">
      <c r="A36" s="118">
        <v>230</v>
      </c>
      <c r="B36" s="111" t="s">
        <v>23</v>
      </c>
      <c r="C36" s="141">
        <v>14245</v>
      </c>
      <c r="D36" s="141">
        <v>78</v>
      </c>
      <c r="E36" s="142">
        <v>182.63</v>
      </c>
      <c r="F36" s="148">
        <v>20</v>
      </c>
      <c r="G36" s="140" t="s">
        <v>4</v>
      </c>
      <c r="H36" s="136">
        <v>971</v>
      </c>
      <c r="I36" s="136">
        <v>6</v>
      </c>
      <c r="J36" s="136">
        <v>161.83000000000001</v>
      </c>
      <c r="K36" s="137">
        <v>19</v>
      </c>
      <c r="L36" s="137" t="s">
        <v>4</v>
      </c>
      <c r="M36" s="114">
        <v>12678</v>
      </c>
      <c r="N36" s="114">
        <v>69</v>
      </c>
      <c r="O36" s="115">
        <v>183.7391304347826</v>
      </c>
      <c r="P36" s="117">
        <v>19</v>
      </c>
      <c r="Q36" s="117" t="s">
        <v>4</v>
      </c>
      <c r="R36" s="144" t="s">
        <v>198</v>
      </c>
    </row>
    <row r="37" spans="1:18" x14ac:dyDescent="0.25">
      <c r="A37" s="119">
        <v>1817</v>
      </c>
      <c r="B37" s="111" t="s">
        <v>64</v>
      </c>
      <c r="C37" s="141">
        <v>4514</v>
      </c>
      <c r="D37" s="141">
        <v>24</v>
      </c>
      <c r="E37" s="142">
        <v>188.08</v>
      </c>
      <c r="F37" s="148">
        <v>15</v>
      </c>
      <c r="G37" s="140" t="s">
        <v>4</v>
      </c>
      <c r="H37" s="119">
        <v>0</v>
      </c>
      <c r="I37" s="119">
        <v>0</v>
      </c>
      <c r="J37" s="135" t="e">
        <v>#DIV/0!</v>
      </c>
      <c r="K37" s="137" t="s">
        <v>177</v>
      </c>
      <c r="L37" s="137" t="s">
        <v>185</v>
      </c>
      <c r="M37" s="114">
        <v>0</v>
      </c>
      <c r="N37" s="114">
        <v>0</v>
      </c>
      <c r="O37" s="115">
        <v>0</v>
      </c>
      <c r="P37" s="117" t="s">
        <v>177</v>
      </c>
      <c r="Q37" s="117" t="s">
        <v>185</v>
      </c>
      <c r="R37" s="144" t="s">
        <v>193</v>
      </c>
    </row>
    <row r="38" spans="1:18" x14ac:dyDescent="0.25">
      <c r="A38" s="118">
        <v>1615</v>
      </c>
      <c r="B38" s="111" t="s">
        <v>169</v>
      </c>
      <c r="C38" s="141">
        <v>23470</v>
      </c>
      <c r="D38" s="141">
        <v>143</v>
      </c>
      <c r="E38" s="142">
        <v>164.13</v>
      </c>
      <c r="F38" s="148">
        <v>32</v>
      </c>
      <c r="G38" s="140" t="s">
        <v>7</v>
      </c>
      <c r="H38" s="136">
        <v>1660</v>
      </c>
      <c r="I38" s="136">
        <v>10</v>
      </c>
      <c r="J38" s="136">
        <v>166</v>
      </c>
      <c r="K38" s="137">
        <v>36</v>
      </c>
      <c r="L38" s="137" t="s">
        <v>7</v>
      </c>
      <c r="M38" s="114">
        <v>12422</v>
      </c>
      <c r="N38" s="114">
        <v>78</v>
      </c>
      <c r="O38" s="115">
        <v>159.25641025641025</v>
      </c>
      <c r="P38" s="117">
        <v>36</v>
      </c>
      <c r="Q38" s="117" t="s">
        <v>7</v>
      </c>
      <c r="R38" s="146" t="s">
        <v>203</v>
      </c>
    </row>
    <row r="39" spans="1:18" x14ac:dyDescent="0.25">
      <c r="A39" s="131">
        <v>1640</v>
      </c>
      <c r="B39" s="132" t="s">
        <v>213</v>
      </c>
      <c r="C39" s="141">
        <v>8142</v>
      </c>
      <c r="D39" s="141">
        <v>51</v>
      </c>
      <c r="E39" s="142">
        <v>159.65</v>
      </c>
      <c r="F39" s="148">
        <v>36</v>
      </c>
      <c r="G39" s="140" t="s">
        <v>7</v>
      </c>
      <c r="H39" s="136"/>
      <c r="I39" s="136"/>
      <c r="J39" s="136"/>
      <c r="K39" s="137"/>
      <c r="L39" s="137"/>
      <c r="M39" s="114"/>
      <c r="N39" s="114"/>
      <c r="O39" s="115"/>
      <c r="P39" s="117"/>
      <c r="Q39" s="117"/>
      <c r="R39" s="144" t="s">
        <v>204</v>
      </c>
    </row>
    <row r="40" spans="1:18" x14ac:dyDescent="0.25">
      <c r="A40" s="118">
        <v>2635</v>
      </c>
      <c r="B40" s="111" t="s">
        <v>65</v>
      </c>
      <c r="C40" s="141">
        <v>12460</v>
      </c>
      <c r="D40" s="141">
        <v>79</v>
      </c>
      <c r="E40" s="142">
        <v>157.72</v>
      </c>
      <c r="F40" s="148">
        <v>37</v>
      </c>
      <c r="G40" s="140" t="s">
        <v>3</v>
      </c>
      <c r="H40" s="119">
        <v>1055</v>
      </c>
      <c r="I40" s="119">
        <v>7</v>
      </c>
      <c r="J40" s="135">
        <v>150.71428571428572</v>
      </c>
      <c r="K40" s="137">
        <v>39</v>
      </c>
      <c r="L40" s="137" t="s">
        <v>3</v>
      </c>
      <c r="M40" s="114">
        <v>9662</v>
      </c>
      <c r="N40" s="114">
        <v>62</v>
      </c>
      <c r="O40" s="115">
        <v>155.83870967741936</v>
      </c>
      <c r="P40" s="117">
        <v>39</v>
      </c>
      <c r="Q40" s="117" t="s">
        <v>3</v>
      </c>
      <c r="R40" s="144" t="s">
        <v>194</v>
      </c>
    </row>
    <row r="41" spans="1:18" x14ac:dyDescent="0.25">
      <c r="A41" s="118">
        <v>272</v>
      </c>
      <c r="B41" s="111" t="s">
        <v>66</v>
      </c>
      <c r="C41" s="141">
        <v>28008</v>
      </c>
      <c r="D41" s="141">
        <v>186</v>
      </c>
      <c r="E41" s="142">
        <v>150.58000000000001</v>
      </c>
      <c r="F41" s="148">
        <v>42</v>
      </c>
      <c r="G41" s="140" t="s">
        <v>3</v>
      </c>
      <c r="H41" s="136">
        <v>2305</v>
      </c>
      <c r="I41" s="136">
        <v>16</v>
      </c>
      <c r="J41" s="136">
        <v>144.06</v>
      </c>
      <c r="K41" s="137">
        <v>40</v>
      </c>
      <c r="L41" s="137" t="s">
        <v>3</v>
      </c>
      <c r="M41" s="114">
        <v>25709</v>
      </c>
      <c r="N41" s="114">
        <v>168</v>
      </c>
      <c r="O41" s="115">
        <v>153.0297619047619</v>
      </c>
      <c r="P41" s="117">
        <v>40</v>
      </c>
      <c r="Q41" s="117" t="s">
        <v>3</v>
      </c>
      <c r="R41" s="144" t="s">
        <v>193</v>
      </c>
    </row>
    <row r="42" spans="1:18" x14ac:dyDescent="0.25">
      <c r="A42" s="133">
        <v>1747</v>
      </c>
      <c r="B42" s="134" t="s">
        <v>212</v>
      </c>
      <c r="C42" s="141">
        <v>1107</v>
      </c>
      <c r="D42" s="141">
        <v>8</v>
      </c>
      <c r="E42" s="142">
        <v>138.37</v>
      </c>
      <c r="F42" s="139"/>
      <c r="G42" s="140"/>
      <c r="H42" s="136"/>
      <c r="I42" s="136"/>
      <c r="J42" s="136"/>
      <c r="K42" s="137"/>
      <c r="L42" s="137"/>
      <c r="M42" s="114"/>
      <c r="N42" s="114"/>
      <c r="O42" s="115"/>
      <c r="P42" s="117"/>
      <c r="Q42" s="117"/>
      <c r="R42" s="146" t="s">
        <v>205</v>
      </c>
    </row>
    <row r="43" spans="1:18" x14ac:dyDescent="0.25">
      <c r="A43" s="118">
        <v>2634</v>
      </c>
      <c r="B43" s="111" t="s">
        <v>118</v>
      </c>
      <c r="C43" s="141">
        <v>10568</v>
      </c>
      <c r="D43" s="141">
        <v>52</v>
      </c>
      <c r="E43" s="142">
        <v>203.23</v>
      </c>
      <c r="F43" s="148">
        <v>5</v>
      </c>
      <c r="G43" s="140" t="s">
        <v>5</v>
      </c>
      <c r="H43" s="119">
        <v>1649</v>
      </c>
      <c r="I43" s="119">
        <v>8</v>
      </c>
      <c r="J43" s="135">
        <v>206.125</v>
      </c>
      <c r="K43" s="137">
        <v>6</v>
      </c>
      <c r="L43" s="137" t="s">
        <v>5</v>
      </c>
      <c r="M43" s="114">
        <v>8256</v>
      </c>
      <c r="N43" s="114">
        <v>41</v>
      </c>
      <c r="O43" s="115">
        <v>201.36585365853659</v>
      </c>
      <c r="P43" s="117">
        <v>6</v>
      </c>
      <c r="Q43" s="117" t="s">
        <v>5</v>
      </c>
      <c r="R43" s="144" t="s">
        <v>197</v>
      </c>
    </row>
    <row r="44" spans="1:18" x14ac:dyDescent="0.25">
      <c r="A44" s="118">
        <v>280</v>
      </c>
      <c r="B44" s="111" t="s">
        <v>164</v>
      </c>
      <c r="C44" s="141">
        <v>6945</v>
      </c>
      <c r="D44" s="141">
        <v>39</v>
      </c>
      <c r="E44" s="142">
        <v>178.08</v>
      </c>
      <c r="F44" s="148">
        <v>22</v>
      </c>
      <c r="G44" s="140" t="s">
        <v>4</v>
      </c>
      <c r="H44" s="119">
        <v>0</v>
      </c>
      <c r="I44" s="119">
        <v>0</v>
      </c>
      <c r="J44" s="135" t="e">
        <v>#DIV/0!</v>
      </c>
      <c r="K44" s="137">
        <v>23</v>
      </c>
      <c r="L44" s="137" t="s">
        <v>3</v>
      </c>
      <c r="M44" s="114">
        <v>4968</v>
      </c>
      <c r="N44" s="114">
        <v>28</v>
      </c>
      <c r="O44" s="115">
        <v>177.42857142857142</v>
      </c>
      <c r="P44" s="117">
        <v>23</v>
      </c>
      <c r="Q44" s="117" t="s">
        <v>3</v>
      </c>
      <c r="R44" s="146" t="s">
        <v>179</v>
      </c>
    </row>
    <row r="45" spans="1:18" x14ac:dyDescent="0.25">
      <c r="A45" s="118">
        <v>2497</v>
      </c>
      <c r="B45" s="111" t="s">
        <v>170</v>
      </c>
      <c r="C45" s="141">
        <v>1404</v>
      </c>
      <c r="D45" s="141">
        <v>8</v>
      </c>
      <c r="E45" s="142">
        <v>175.5</v>
      </c>
      <c r="F45" s="139"/>
      <c r="G45" s="140"/>
      <c r="H45" s="119">
        <v>0</v>
      </c>
      <c r="I45" s="119">
        <v>0</v>
      </c>
      <c r="J45" s="135" t="e">
        <v>#DIV/0!</v>
      </c>
      <c r="K45" s="137" t="s">
        <v>1</v>
      </c>
      <c r="L45" s="137" t="s">
        <v>186</v>
      </c>
      <c r="M45" s="114">
        <v>1404</v>
      </c>
      <c r="N45" s="114">
        <v>8</v>
      </c>
      <c r="O45" s="115">
        <v>175.5</v>
      </c>
      <c r="P45" s="117" t="s">
        <v>1</v>
      </c>
      <c r="Q45" s="117" t="s">
        <v>186</v>
      </c>
      <c r="R45" s="144" t="s">
        <v>11</v>
      </c>
    </row>
    <row r="46" spans="1:18" x14ac:dyDescent="0.25">
      <c r="A46" s="118">
        <v>290</v>
      </c>
      <c r="B46" s="111" t="s">
        <v>119</v>
      </c>
      <c r="C46" s="141">
        <v>37575</v>
      </c>
      <c r="D46" s="141">
        <v>206</v>
      </c>
      <c r="E46" s="142">
        <v>182.4</v>
      </c>
      <c r="F46" s="148">
        <v>20</v>
      </c>
      <c r="G46" s="140" t="s">
        <v>4</v>
      </c>
      <c r="H46" s="119">
        <v>3852</v>
      </c>
      <c r="I46" s="119">
        <v>20</v>
      </c>
      <c r="J46" s="135">
        <v>192.71428571428572</v>
      </c>
      <c r="K46" s="137">
        <v>13</v>
      </c>
      <c r="L46" s="137" t="s">
        <v>4</v>
      </c>
      <c r="M46" s="114">
        <v>36839</v>
      </c>
      <c r="N46" s="114">
        <v>202</v>
      </c>
      <c r="O46" s="115">
        <v>182.37128712871288</v>
      </c>
      <c r="P46" s="117">
        <v>19</v>
      </c>
      <c r="Q46" s="117" t="s">
        <v>4</v>
      </c>
      <c r="R46" s="144" t="s">
        <v>197</v>
      </c>
    </row>
    <row r="47" spans="1:18" x14ac:dyDescent="0.25">
      <c r="A47" s="119">
        <v>2831</v>
      </c>
      <c r="B47" s="111" t="s">
        <v>190</v>
      </c>
      <c r="C47" s="141">
        <v>7710</v>
      </c>
      <c r="D47" s="141">
        <v>51</v>
      </c>
      <c r="E47" s="142">
        <v>151.18</v>
      </c>
      <c r="F47" s="139">
        <v>41</v>
      </c>
      <c r="G47" s="140" t="s">
        <v>3</v>
      </c>
      <c r="H47" s="136">
        <v>1142</v>
      </c>
      <c r="I47" s="136">
        <v>8</v>
      </c>
      <c r="J47" s="136">
        <v>142.75</v>
      </c>
      <c r="K47" s="137">
        <v>41</v>
      </c>
      <c r="L47" s="137" t="s">
        <v>3</v>
      </c>
      <c r="M47" s="114">
        <v>4575</v>
      </c>
      <c r="N47" s="114">
        <v>30</v>
      </c>
      <c r="O47" s="115">
        <v>152.5</v>
      </c>
      <c r="P47" s="117">
        <v>41</v>
      </c>
      <c r="Q47" s="117" t="s">
        <v>3</v>
      </c>
      <c r="R47" s="146" t="s">
        <v>178</v>
      </c>
    </row>
    <row r="48" spans="1:18" x14ac:dyDescent="0.25">
      <c r="A48" s="118">
        <v>323</v>
      </c>
      <c r="B48" s="111" t="s">
        <v>25</v>
      </c>
      <c r="C48" s="141">
        <v>69603</v>
      </c>
      <c r="D48" s="141">
        <v>371</v>
      </c>
      <c r="E48" s="142">
        <v>187.61</v>
      </c>
      <c r="F48" s="148">
        <v>16</v>
      </c>
      <c r="G48" s="140" t="s">
        <v>4</v>
      </c>
      <c r="H48" s="136">
        <v>7907</v>
      </c>
      <c r="I48" s="136">
        <v>43</v>
      </c>
      <c r="J48" s="136">
        <v>183.88</v>
      </c>
      <c r="K48" s="137">
        <v>14</v>
      </c>
      <c r="L48" s="137" t="s">
        <v>5</v>
      </c>
      <c r="M48" s="114">
        <v>56682</v>
      </c>
      <c r="N48" s="114">
        <v>298</v>
      </c>
      <c r="O48" s="115">
        <v>190.20805369127515</v>
      </c>
      <c r="P48" s="117">
        <v>14</v>
      </c>
      <c r="Q48" s="117" t="s">
        <v>5</v>
      </c>
      <c r="R48" s="144" t="s">
        <v>198</v>
      </c>
    </row>
    <row r="49" spans="1:18" x14ac:dyDescent="0.25">
      <c r="A49" s="118">
        <v>2265</v>
      </c>
      <c r="B49" s="111" t="s">
        <v>26</v>
      </c>
      <c r="C49" s="141">
        <v>13419</v>
      </c>
      <c r="D49" s="141">
        <v>76</v>
      </c>
      <c r="E49" s="142">
        <v>176.57</v>
      </c>
      <c r="F49" s="148">
        <v>24</v>
      </c>
      <c r="G49" s="140" t="s">
        <v>3</v>
      </c>
      <c r="H49" s="119">
        <v>2507</v>
      </c>
      <c r="I49" s="119">
        <v>15</v>
      </c>
      <c r="J49" s="135">
        <v>167.13333333333333</v>
      </c>
      <c r="K49" s="137">
        <v>23</v>
      </c>
      <c r="L49" s="137" t="s">
        <v>3</v>
      </c>
      <c r="M49" s="114">
        <v>11923</v>
      </c>
      <c r="N49" s="114">
        <v>67</v>
      </c>
      <c r="O49" s="115">
        <v>177.955223880597</v>
      </c>
      <c r="P49" s="117">
        <v>23</v>
      </c>
      <c r="Q49" s="117" t="s">
        <v>3</v>
      </c>
      <c r="R49" s="144" t="s">
        <v>178</v>
      </c>
    </row>
    <row r="50" spans="1:18" x14ac:dyDescent="0.25">
      <c r="A50" s="118">
        <v>2797</v>
      </c>
      <c r="B50" s="111" t="s">
        <v>176</v>
      </c>
      <c r="C50" s="141">
        <v>0</v>
      </c>
      <c r="D50" s="141">
        <v>0</v>
      </c>
      <c r="E50" s="142">
        <v>0</v>
      </c>
      <c r="F50" s="139"/>
      <c r="G50" s="140"/>
      <c r="H50" s="119">
        <v>0</v>
      </c>
      <c r="I50" s="119">
        <v>0</v>
      </c>
      <c r="J50" s="135" t="e">
        <v>#DIV/0!</v>
      </c>
      <c r="K50" s="137" t="s">
        <v>177</v>
      </c>
      <c r="L50" s="137" t="s">
        <v>185</v>
      </c>
      <c r="M50" s="114">
        <v>532</v>
      </c>
      <c r="N50" s="114">
        <v>4</v>
      </c>
      <c r="O50" s="115">
        <v>133</v>
      </c>
      <c r="P50" s="117" t="s">
        <v>177</v>
      </c>
      <c r="Q50" s="117" t="s">
        <v>185</v>
      </c>
      <c r="R50" s="147" t="s">
        <v>18</v>
      </c>
    </row>
    <row r="51" spans="1:18" x14ac:dyDescent="0.25">
      <c r="A51" s="119">
        <v>333</v>
      </c>
      <c r="B51" s="111" t="s">
        <v>188</v>
      </c>
      <c r="C51" s="141">
        <v>0</v>
      </c>
      <c r="D51" s="141">
        <v>0</v>
      </c>
      <c r="E51" s="142">
        <v>0</v>
      </c>
      <c r="F51" s="139"/>
      <c r="G51" s="140"/>
      <c r="H51" s="119">
        <v>0</v>
      </c>
      <c r="I51" s="119">
        <v>0</v>
      </c>
      <c r="J51" s="135" t="e">
        <v>#DIV/0!</v>
      </c>
      <c r="K51" s="137" t="s">
        <v>177</v>
      </c>
      <c r="L51" s="137" t="s">
        <v>185</v>
      </c>
      <c r="M51" s="114"/>
      <c r="N51" s="114"/>
      <c r="O51" s="115"/>
      <c r="P51" s="117" t="s">
        <v>177</v>
      </c>
      <c r="Q51" s="117" t="s">
        <v>185</v>
      </c>
      <c r="R51" s="144" t="s">
        <v>201</v>
      </c>
    </row>
    <row r="52" spans="1:18" x14ac:dyDescent="0.25">
      <c r="A52" s="118">
        <v>1172</v>
      </c>
      <c r="B52" s="111" t="s">
        <v>52</v>
      </c>
      <c r="C52" s="141">
        <v>31809</v>
      </c>
      <c r="D52" s="141">
        <v>196</v>
      </c>
      <c r="E52" s="142">
        <v>162.29</v>
      </c>
      <c r="F52" s="148">
        <v>34</v>
      </c>
      <c r="G52" s="140" t="s">
        <v>7</v>
      </c>
      <c r="H52" s="119">
        <v>5048</v>
      </c>
      <c r="I52" s="119">
        <v>31</v>
      </c>
      <c r="J52" s="135">
        <v>162.84</v>
      </c>
      <c r="K52" s="137">
        <v>34</v>
      </c>
      <c r="L52" s="137" t="s">
        <v>7</v>
      </c>
      <c r="M52" s="114">
        <v>23324</v>
      </c>
      <c r="N52" s="114">
        <v>145</v>
      </c>
      <c r="O52" s="115">
        <v>160.8551724137931</v>
      </c>
      <c r="P52" s="117">
        <v>35</v>
      </c>
      <c r="Q52" s="117" t="s">
        <v>7</v>
      </c>
      <c r="R52" s="144" t="s">
        <v>196</v>
      </c>
    </row>
    <row r="53" spans="1:18" x14ac:dyDescent="0.25">
      <c r="A53" s="118">
        <v>2632</v>
      </c>
      <c r="B53" s="111" t="s">
        <v>106</v>
      </c>
      <c r="C53" s="141">
        <v>18836</v>
      </c>
      <c r="D53" s="141">
        <v>122</v>
      </c>
      <c r="E53" s="142">
        <v>154.38999999999999</v>
      </c>
      <c r="F53" s="139">
        <v>39</v>
      </c>
      <c r="G53" s="140" t="s">
        <v>3</v>
      </c>
      <c r="H53" s="136">
        <v>2478</v>
      </c>
      <c r="I53" s="136">
        <v>16</v>
      </c>
      <c r="J53" s="136">
        <v>154.88</v>
      </c>
      <c r="K53" s="137">
        <v>39</v>
      </c>
      <c r="L53" s="137" t="s">
        <v>3</v>
      </c>
      <c r="M53" s="114">
        <v>17296</v>
      </c>
      <c r="N53" s="114">
        <v>112</v>
      </c>
      <c r="O53" s="115">
        <v>154.42857142857142</v>
      </c>
      <c r="P53" s="117">
        <v>39</v>
      </c>
      <c r="Q53" s="117" t="s">
        <v>3</v>
      </c>
      <c r="R53" s="144" t="s">
        <v>192</v>
      </c>
    </row>
    <row r="54" spans="1:18" x14ac:dyDescent="0.25">
      <c r="A54" s="118">
        <v>2453</v>
      </c>
      <c r="B54" s="111" t="s">
        <v>144</v>
      </c>
      <c r="C54" s="141">
        <v>11862</v>
      </c>
      <c r="D54" s="141">
        <v>73</v>
      </c>
      <c r="E54" s="142">
        <v>162.49</v>
      </c>
      <c r="F54" s="139">
        <v>34</v>
      </c>
      <c r="G54" s="140" t="s">
        <v>7</v>
      </c>
      <c r="H54" s="119">
        <v>681</v>
      </c>
      <c r="I54" s="119">
        <v>4</v>
      </c>
      <c r="J54" s="135">
        <v>170.25</v>
      </c>
      <c r="K54" s="137">
        <v>34</v>
      </c>
      <c r="L54" s="137" t="s">
        <v>7</v>
      </c>
      <c r="M54" s="114">
        <v>13093</v>
      </c>
      <c r="N54" s="114">
        <v>81</v>
      </c>
      <c r="O54" s="115">
        <v>161.64197530864197</v>
      </c>
      <c r="P54" s="117">
        <v>34</v>
      </c>
      <c r="Q54" s="117" t="s">
        <v>7</v>
      </c>
      <c r="R54" s="144" t="s">
        <v>202</v>
      </c>
    </row>
    <row r="55" spans="1:18" x14ac:dyDescent="0.25">
      <c r="A55" s="118">
        <v>1686</v>
      </c>
      <c r="B55" s="111" t="s">
        <v>120</v>
      </c>
      <c r="C55" s="141">
        <v>1666</v>
      </c>
      <c r="D55" s="141">
        <v>12</v>
      </c>
      <c r="E55" s="142">
        <v>138.83000000000001</v>
      </c>
      <c r="F55" s="139"/>
      <c r="G55" s="140"/>
      <c r="H55" s="119">
        <v>0</v>
      </c>
      <c r="I55" s="119">
        <v>0</v>
      </c>
      <c r="J55" s="135" t="e">
        <v>#DIV/0!</v>
      </c>
      <c r="K55" s="137">
        <v>49</v>
      </c>
      <c r="L55" s="137" t="s">
        <v>186</v>
      </c>
      <c r="M55" s="114">
        <v>1666</v>
      </c>
      <c r="N55" s="114">
        <v>12</v>
      </c>
      <c r="O55" s="115">
        <v>138.83333333333334</v>
      </c>
      <c r="P55" s="117">
        <v>49</v>
      </c>
      <c r="Q55" s="117" t="s">
        <v>186</v>
      </c>
      <c r="R55" s="144" t="s">
        <v>197</v>
      </c>
    </row>
    <row r="56" spans="1:18" x14ac:dyDescent="0.25">
      <c r="A56" s="118">
        <v>2695</v>
      </c>
      <c r="B56" s="111" t="s">
        <v>134</v>
      </c>
      <c r="C56" s="141">
        <v>4242</v>
      </c>
      <c r="D56" s="141">
        <v>28</v>
      </c>
      <c r="E56" s="142">
        <v>151.5</v>
      </c>
      <c r="F56" s="139">
        <v>41</v>
      </c>
      <c r="G56" s="140" t="s">
        <v>7</v>
      </c>
      <c r="H56" s="119">
        <v>0</v>
      </c>
      <c r="I56" s="119">
        <v>0</v>
      </c>
      <c r="J56" s="135" t="e">
        <v>#DIV/0!</v>
      </c>
      <c r="K56" s="137">
        <v>41</v>
      </c>
      <c r="L56" s="137" t="s">
        <v>7</v>
      </c>
      <c r="M56" s="114">
        <v>4242</v>
      </c>
      <c r="N56" s="114">
        <v>28</v>
      </c>
      <c r="O56" s="115">
        <v>151.5</v>
      </c>
      <c r="P56" s="117">
        <v>41</v>
      </c>
      <c r="Q56" s="117" t="s">
        <v>7</v>
      </c>
      <c r="R56" s="144" t="s">
        <v>201</v>
      </c>
    </row>
    <row r="57" spans="1:18" x14ac:dyDescent="0.25">
      <c r="A57" s="118">
        <v>356</v>
      </c>
      <c r="B57" s="111" t="s">
        <v>27</v>
      </c>
      <c r="C57" s="141">
        <v>20082</v>
      </c>
      <c r="D57" s="141">
        <v>106</v>
      </c>
      <c r="E57" s="142">
        <v>189.45</v>
      </c>
      <c r="F57" s="148">
        <v>15</v>
      </c>
      <c r="G57" s="140" t="s">
        <v>4</v>
      </c>
      <c r="H57" s="136">
        <v>3064</v>
      </c>
      <c r="I57" s="136">
        <v>16</v>
      </c>
      <c r="J57" s="136">
        <v>191.5</v>
      </c>
      <c r="K57" s="137">
        <v>16</v>
      </c>
      <c r="L57" s="137" t="s">
        <v>4</v>
      </c>
      <c r="M57" s="114">
        <v>16912</v>
      </c>
      <c r="N57" s="114">
        <v>90</v>
      </c>
      <c r="O57" s="115">
        <v>187.9111111111111</v>
      </c>
      <c r="P57" s="117">
        <v>16</v>
      </c>
      <c r="Q57" s="117" t="s">
        <v>4</v>
      </c>
      <c r="R57" s="144" t="s">
        <v>178</v>
      </c>
    </row>
    <row r="58" spans="1:18" x14ac:dyDescent="0.25">
      <c r="A58" s="118">
        <v>2526</v>
      </c>
      <c r="B58" s="111" t="s">
        <v>40</v>
      </c>
      <c r="C58" s="141">
        <v>11573</v>
      </c>
      <c r="D58" s="141">
        <v>77</v>
      </c>
      <c r="E58" s="142">
        <v>150.30000000000001</v>
      </c>
      <c r="F58" s="139">
        <v>42</v>
      </c>
      <c r="G58" s="140" t="s">
        <v>7</v>
      </c>
      <c r="H58" s="136">
        <v>1542</v>
      </c>
      <c r="I58" s="136">
        <v>11</v>
      </c>
      <c r="J58" s="136">
        <v>140.18</v>
      </c>
      <c r="K58" s="137">
        <v>42</v>
      </c>
      <c r="L58" s="137" t="s">
        <v>7</v>
      </c>
      <c r="M58" s="114">
        <v>9330</v>
      </c>
      <c r="N58" s="114">
        <v>62</v>
      </c>
      <c r="O58" s="115">
        <v>150.48387096774192</v>
      </c>
      <c r="P58" s="117">
        <v>42</v>
      </c>
      <c r="Q58" s="117" t="s">
        <v>7</v>
      </c>
      <c r="R58" s="144" t="s">
        <v>194</v>
      </c>
    </row>
    <row r="59" spans="1:18" x14ac:dyDescent="0.25">
      <c r="A59" s="118">
        <v>407</v>
      </c>
      <c r="B59" s="111" t="s">
        <v>99</v>
      </c>
      <c r="C59" s="141">
        <v>16452</v>
      </c>
      <c r="D59" s="141">
        <v>92</v>
      </c>
      <c r="E59" s="142">
        <v>178.83</v>
      </c>
      <c r="F59" s="139">
        <v>22</v>
      </c>
      <c r="G59" s="140" t="s">
        <v>4</v>
      </c>
      <c r="H59" s="136">
        <v>1072</v>
      </c>
      <c r="I59" s="136">
        <v>6</v>
      </c>
      <c r="J59" s="136">
        <v>178.67</v>
      </c>
      <c r="K59" s="137">
        <v>22</v>
      </c>
      <c r="L59" s="137" t="s">
        <v>4</v>
      </c>
      <c r="M59" s="114">
        <v>19635</v>
      </c>
      <c r="N59" s="114">
        <v>110</v>
      </c>
      <c r="O59" s="115">
        <v>178.5</v>
      </c>
      <c r="P59" s="117">
        <v>22</v>
      </c>
      <c r="Q59" s="117" t="s">
        <v>4</v>
      </c>
      <c r="R59" s="144" t="s">
        <v>200</v>
      </c>
    </row>
    <row r="60" spans="1:18" x14ac:dyDescent="0.25">
      <c r="A60" s="118">
        <v>408</v>
      </c>
      <c r="B60" s="111" t="s">
        <v>107</v>
      </c>
      <c r="C60" s="141">
        <v>19673</v>
      </c>
      <c r="D60" s="141">
        <v>119</v>
      </c>
      <c r="E60" s="142">
        <v>165.32</v>
      </c>
      <c r="F60" s="148">
        <v>32</v>
      </c>
      <c r="G60" s="140" t="s">
        <v>3</v>
      </c>
      <c r="H60" s="136">
        <v>1947</v>
      </c>
      <c r="I60" s="136">
        <v>12</v>
      </c>
      <c r="J60" s="136">
        <v>162.25</v>
      </c>
      <c r="K60" s="137">
        <v>31</v>
      </c>
      <c r="L60" s="137" t="s">
        <v>3</v>
      </c>
      <c r="M60" s="114">
        <v>20750</v>
      </c>
      <c r="N60" s="114">
        <v>125</v>
      </c>
      <c r="O60" s="115">
        <v>166</v>
      </c>
      <c r="P60" s="117">
        <v>31</v>
      </c>
      <c r="Q60" s="117" t="s">
        <v>3</v>
      </c>
      <c r="R60" s="144" t="s">
        <v>192</v>
      </c>
    </row>
    <row r="61" spans="1:18" x14ac:dyDescent="0.25">
      <c r="A61" s="118">
        <v>409</v>
      </c>
      <c r="B61" s="111" t="s">
        <v>86</v>
      </c>
      <c r="C61" s="141">
        <v>0</v>
      </c>
      <c r="D61" s="141">
        <v>0</v>
      </c>
      <c r="E61" s="142">
        <v>0</v>
      </c>
      <c r="F61" s="139"/>
      <c r="G61" s="140"/>
      <c r="H61" s="119">
        <v>0</v>
      </c>
      <c r="I61" s="119">
        <v>0</v>
      </c>
      <c r="J61" s="135" t="e">
        <v>#DIV/0!</v>
      </c>
      <c r="K61" s="137" t="s">
        <v>1</v>
      </c>
      <c r="L61" s="137" t="s">
        <v>185</v>
      </c>
      <c r="M61" s="114">
        <v>0</v>
      </c>
      <c r="N61" s="114">
        <v>0</v>
      </c>
      <c r="O61" s="115" t="e">
        <v>#DIV/0!</v>
      </c>
      <c r="P61" s="117" t="s">
        <v>1</v>
      </c>
      <c r="Q61" s="117" t="s">
        <v>185</v>
      </c>
      <c r="R61" s="144" t="s">
        <v>195</v>
      </c>
    </row>
    <row r="62" spans="1:18" x14ac:dyDescent="0.25">
      <c r="A62" s="127">
        <v>2892</v>
      </c>
      <c r="B62" s="128" t="s">
        <v>211</v>
      </c>
      <c r="C62" s="141">
        <v>0</v>
      </c>
      <c r="D62" s="141">
        <v>0</v>
      </c>
      <c r="E62" s="142">
        <v>0</v>
      </c>
      <c r="F62" s="139"/>
      <c r="G62" s="140"/>
      <c r="H62" s="119"/>
      <c r="I62" s="119"/>
      <c r="J62" s="135"/>
      <c r="K62" s="137"/>
      <c r="L62" s="137"/>
      <c r="M62" s="114"/>
      <c r="N62" s="114"/>
      <c r="O62" s="115"/>
      <c r="P62" s="117"/>
      <c r="Q62" s="117"/>
      <c r="R62" s="146" t="s">
        <v>193</v>
      </c>
    </row>
    <row r="63" spans="1:18" x14ac:dyDescent="0.25">
      <c r="A63" s="118">
        <v>440</v>
      </c>
      <c r="B63" s="111" t="s">
        <v>53</v>
      </c>
      <c r="C63" s="141">
        <v>32022</v>
      </c>
      <c r="D63" s="141">
        <v>176</v>
      </c>
      <c r="E63" s="142">
        <v>181.94</v>
      </c>
      <c r="F63" s="148">
        <v>20</v>
      </c>
      <c r="G63" s="140" t="s">
        <v>10</v>
      </c>
      <c r="H63" s="136">
        <v>1128</v>
      </c>
      <c r="I63" s="136">
        <v>6</v>
      </c>
      <c r="J63" s="136">
        <v>188</v>
      </c>
      <c r="K63" s="137">
        <v>19</v>
      </c>
      <c r="L63" s="137" t="s">
        <v>10</v>
      </c>
      <c r="M63" s="114">
        <v>27297</v>
      </c>
      <c r="N63" s="114">
        <v>149</v>
      </c>
      <c r="O63" s="115">
        <v>183.20134228187919</v>
      </c>
      <c r="P63" s="117">
        <v>19</v>
      </c>
      <c r="Q63" s="117" t="s">
        <v>10</v>
      </c>
      <c r="R63" s="144" t="s">
        <v>196</v>
      </c>
    </row>
    <row r="64" spans="1:18" x14ac:dyDescent="0.25">
      <c r="A64" s="118">
        <v>1492</v>
      </c>
      <c r="B64" s="111" t="s">
        <v>28</v>
      </c>
      <c r="C64" s="141">
        <v>6785</v>
      </c>
      <c r="D64" s="141">
        <v>42</v>
      </c>
      <c r="E64" s="142">
        <v>161.55000000000001</v>
      </c>
      <c r="F64" s="148">
        <v>34</v>
      </c>
      <c r="G64" s="140" t="s">
        <v>3</v>
      </c>
      <c r="H64" s="119">
        <v>913</v>
      </c>
      <c r="I64" s="119">
        <v>6</v>
      </c>
      <c r="J64" s="135">
        <v>152.16666666666666</v>
      </c>
      <c r="K64" s="137">
        <v>36</v>
      </c>
      <c r="L64" s="137" t="s">
        <v>3</v>
      </c>
      <c r="M64" s="114">
        <v>6370</v>
      </c>
      <c r="N64" s="114">
        <v>40</v>
      </c>
      <c r="O64" s="115">
        <v>159.25</v>
      </c>
      <c r="P64" s="117">
        <v>36</v>
      </c>
      <c r="Q64" s="117" t="s">
        <v>3</v>
      </c>
      <c r="R64" s="144" t="s">
        <v>198</v>
      </c>
    </row>
    <row r="65" spans="1:18" x14ac:dyDescent="0.25">
      <c r="A65" s="119">
        <v>1766</v>
      </c>
      <c r="B65" s="111" t="s">
        <v>189</v>
      </c>
      <c r="C65" s="141">
        <v>437</v>
      </c>
      <c r="D65" s="141">
        <v>3</v>
      </c>
      <c r="E65" s="142">
        <v>0</v>
      </c>
      <c r="F65" s="139"/>
      <c r="G65" s="140"/>
      <c r="H65" s="119">
        <v>0</v>
      </c>
      <c r="I65" s="119">
        <v>0</v>
      </c>
      <c r="J65" s="135" t="e">
        <v>#DIV/0!</v>
      </c>
      <c r="K65" s="137" t="s">
        <v>177</v>
      </c>
      <c r="L65" s="137" t="s">
        <v>186</v>
      </c>
      <c r="M65" s="114">
        <v>437</v>
      </c>
      <c r="N65" s="114">
        <v>3</v>
      </c>
      <c r="O65" s="115">
        <v>145.66666666666666</v>
      </c>
      <c r="P65" s="117" t="s">
        <v>177</v>
      </c>
      <c r="Q65" s="117" t="s">
        <v>186</v>
      </c>
      <c r="R65" s="144" t="s">
        <v>193</v>
      </c>
    </row>
    <row r="66" spans="1:18" x14ac:dyDescent="0.25">
      <c r="A66" s="127">
        <v>2885</v>
      </c>
      <c r="B66" s="128" t="s">
        <v>210</v>
      </c>
      <c r="C66" s="141">
        <v>0</v>
      </c>
      <c r="D66" s="141">
        <v>0</v>
      </c>
      <c r="E66" s="142">
        <v>0</v>
      </c>
      <c r="F66" s="139"/>
      <c r="G66" s="140"/>
      <c r="H66" s="119"/>
      <c r="I66" s="119"/>
      <c r="J66" s="135"/>
      <c r="K66" s="137"/>
      <c r="L66" s="137"/>
      <c r="M66" s="114"/>
      <c r="N66" s="114"/>
      <c r="O66" s="115"/>
      <c r="P66" s="117"/>
      <c r="Q66" s="117"/>
      <c r="R66" s="146" t="s">
        <v>206</v>
      </c>
    </row>
    <row r="67" spans="1:18" x14ac:dyDescent="0.25">
      <c r="A67" s="118">
        <v>1459</v>
      </c>
      <c r="B67" s="111" t="s">
        <v>41</v>
      </c>
      <c r="C67" s="141">
        <v>0</v>
      </c>
      <c r="D67" s="141">
        <v>0</v>
      </c>
      <c r="E67" s="142">
        <v>0</v>
      </c>
      <c r="F67" s="139"/>
      <c r="G67" s="140"/>
      <c r="H67" s="119">
        <v>0</v>
      </c>
      <c r="I67" s="119">
        <v>0</v>
      </c>
      <c r="J67" s="135" t="e">
        <v>#DIV/0!</v>
      </c>
      <c r="K67" s="137" t="s">
        <v>1</v>
      </c>
      <c r="L67" s="137" t="s">
        <v>185</v>
      </c>
      <c r="M67" s="114">
        <v>0</v>
      </c>
      <c r="N67" s="114">
        <v>0</v>
      </c>
      <c r="O67" s="115" t="e">
        <v>#DIV/0!</v>
      </c>
      <c r="P67" s="117" t="s">
        <v>1</v>
      </c>
      <c r="Q67" s="117" t="s">
        <v>185</v>
      </c>
      <c r="R67" s="144" t="s">
        <v>194</v>
      </c>
    </row>
    <row r="68" spans="1:18" x14ac:dyDescent="0.25">
      <c r="A68" s="118">
        <v>2805</v>
      </c>
      <c r="B68" s="111" t="s">
        <v>162</v>
      </c>
      <c r="C68" s="141">
        <v>4174</v>
      </c>
      <c r="D68" s="141">
        <v>23</v>
      </c>
      <c r="E68" s="142">
        <v>181.48</v>
      </c>
      <c r="F68" s="148">
        <v>20</v>
      </c>
      <c r="G68" s="140" t="s">
        <v>4</v>
      </c>
      <c r="H68" s="119">
        <v>0</v>
      </c>
      <c r="I68" s="119">
        <v>0</v>
      </c>
      <c r="J68" s="135" t="e">
        <v>#DIV/0!</v>
      </c>
      <c r="K68" s="137">
        <v>23</v>
      </c>
      <c r="L68" s="137" t="s">
        <v>3</v>
      </c>
      <c r="M68" s="114">
        <v>5158</v>
      </c>
      <c r="N68" s="114">
        <v>29</v>
      </c>
      <c r="O68" s="115">
        <v>177.86206896551724</v>
      </c>
      <c r="P68" s="117">
        <v>23</v>
      </c>
      <c r="Q68" s="117" t="s">
        <v>3</v>
      </c>
      <c r="R68" s="146" t="s">
        <v>178</v>
      </c>
    </row>
    <row r="69" spans="1:18" x14ac:dyDescent="0.25">
      <c r="A69" s="118">
        <v>1642</v>
      </c>
      <c r="B69" s="111" t="s">
        <v>54</v>
      </c>
      <c r="C69" s="141">
        <v>0</v>
      </c>
      <c r="D69" s="141">
        <v>0</v>
      </c>
      <c r="E69" s="142">
        <v>0</v>
      </c>
      <c r="F69" s="139"/>
      <c r="G69" s="140"/>
      <c r="H69" s="119">
        <v>0</v>
      </c>
      <c r="I69" s="119">
        <v>0</v>
      </c>
      <c r="J69" s="135" t="e">
        <v>#DIV/0!</v>
      </c>
      <c r="K69" s="137" t="s">
        <v>177</v>
      </c>
      <c r="L69" s="137" t="s">
        <v>185</v>
      </c>
      <c r="M69" s="114">
        <v>0</v>
      </c>
      <c r="N69" s="114">
        <v>0</v>
      </c>
      <c r="O69" s="115" t="e">
        <v>#DIV/0!</v>
      </c>
      <c r="P69" s="117" t="s">
        <v>177</v>
      </c>
      <c r="Q69" s="117" t="s">
        <v>185</v>
      </c>
      <c r="R69" s="144" t="s">
        <v>196</v>
      </c>
    </row>
    <row r="70" spans="1:18" x14ac:dyDescent="0.25">
      <c r="A70" s="118">
        <v>2223</v>
      </c>
      <c r="B70" s="111" t="s">
        <v>67</v>
      </c>
      <c r="C70" s="149">
        <v>31746</v>
      </c>
      <c r="D70" s="141">
        <v>201</v>
      </c>
      <c r="E70" s="150">
        <v>157.94</v>
      </c>
      <c r="F70" s="148">
        <v>37</v>
      </c>
      <c r="G70" s="140" t="s">
        <v>7</v>
      </c>
      <c r="H70" s="136">
        <v>6261</v>
      </c>
      <c r="I70" s="136">
        <v>40</v>
      </c>
      <c r="J70" s="136">
        <v>156.52000000000001</v>
      </c>
      <c r="K70" s="137">
        <v>36</v>
      </c>
      <c r="L70" s="137" t="s">
        <v>7</v>
      </c>
      <c r="M70" s="114">
        <v>24982</v>
      </c>
      <c r="N70" s="114">
        <v>157</v>
      </c>
      <c r="O70" s="115">
        <v>159.12101910828025</v>
      </c>
      <c r="P70" s="117">
        <v>36</v>
      </c>
      <c r="Q70" s="117" t="s">
        <v>7</v>
      </c>
      <c r="R70" s="144" t="s">
        <v>193</v>
      </c>
    </row>
    <row r="71" spans="1:18" x14ac:dyDescent="0.25">
      <c r="A71" s="118">
        <v>2398</v>
      </c>
      <c r="B71" s="111" t="s">
        <v>68</v>
      </c>
      <c r="C71" s="149">
        <v>3699</v>
      </c>
      <c r="D71" s="149">
        <v>22</v>
      </c>
      <c r="E71" s="149">
        <v>168.14</v>
      </c>
      <c r="F71" s="148">
        <v>29</v>
      </c>
      <c r="G71" s="140" t="s">
        <v>3</v>
      </c>
      <c r="H71" s="119">
        <v>1590</v>
      </c>
      <c r="I71" s="119">
        <v>10</v>
      </c>
      <c r="J71" s="135">
        <v>159</v>
      </c>
      <c r="K71" s="137" t="s">
        <v>177</v>
      </c>
      <c r="L71" s="137" t="s">
        <v>185</v>
      </c>
      <c r="M71" s="114">
        <v>2109</v>
      </c>
      <c r="N71" s="114">
        <v>12</v>
      </c>
      <c r="O71" s="115">
        <v>175.75</v>
      </c>
      <c r="P71" s="117" t="s">
        <v>177</v>
      </c>
      <c r="Q71" s="117" t="s">
        <v>185</v>
      </c>
      <c r="R71" s="144" t="s">
        <v>193</v>
      </c>
    </row>
    <row r="72" spans="1:18" x14ac:dyDescent="0.25">
      <c r="A72" s="118">
        <v>2222</v>
      </c>
      <c r="B72" s="111" t="s">
        <v>69</v>
      </c>
      <c r="C72" s="141">
        <v>24951</v>
      </c>
      <c r="D72" s="141">
        <v>146</v>
      </c>
      <c r="E72" s="142">
        <v>170.9</v>
      </c>
      <c r="F72" s="148">
        <v>28</v>
      </c>
      <c r="G72" s="140" t="s">
        <v>3</v>
      </c>
      <c r="H72" s="136">
        <v>2120</v>
      </c>
      <c r="I72" s="136">
        <v>12</v>
      </c>
      <c r="J72" s="136">
        <v>176.67</v>
      </c>
      <c r="K72" s="137">
        <v>27</v>
      </c>
      <c r="L72" s="137" t="s">
        <v>3</v>
      </c>
      <c r="M72" s="114">
        <v>23883</v>
      </c>
      <c r="N72" s="114">
        <v>139</v>
      </c>
      <c r="O72" s="115">
        <v>171.82014388489208</v>
      </c>
      <c r="P72" s="117">
        <v>27</v>
      </c>
      <c r="Q72" s="117" t="s">
        <v>3</v>
      </c>
      <c r="R72" s="144" t="s">
        <v>193</v>
      </c>
    </row>
    <row r="73" spans="1:18" x14ac:dyDescent="0.25">
      <c r="A73" s="118">
        <v>2266</v>
      </c>
      <c r="B73" s="111" t="s">
        <v>163</v>
      </c>
      <c r="C73" s="141">
        <v>2086</v>
      </c>
      <c r="D73" s="141">
        <v>14</v>
      </c>
      <c r="E73" s="142">
        <v>149</v>
      </c>
      <c r="F73" s="139"/>
      <c r="G73" s="140"/>
      <c r="H73" s="119">
        <v>0</v>
      </c>
      <c r="I73" s="119">
        <v>0</v>
      </c>
      <c r="J73" s="135" t="e">
        <v>#DIV/0!</v>
      </c>
      <c r="K73" s="137" t="s">
        <v>177</v>
      </c>
      <c r="L73" s="137" t="s">
        <v>185</v>
      </c>
      <c r="M73" s="114">
        <v>2086</v>
      </c>
      <c r="N73" s="114">
        <v>14</v>
      </c>
      <c r="O73" s="115">
        <v>149</v>
      </c>
      <c r="P73" s="117" t="s">
        <v>177</v>
      </c>
      <c r="Q73" s="117" t="s">
        <v>185</v>
      </c>
      <c r="R73" s="144" t="s">
        <v>178</v>
      </c>
    </row>
    <row r="74" spans="1:18" x14ac:dyDescent="0.25">
      <c r="A74" s="118">
        <v>1946</v>
      </c>
      <c r="B74" s="111" t="s">
        <v>29</v>
      </c>
      <c r="C74" s="149">
        <v>13602</v>
      </c>
      <c r="D74" s="149">
        <v>77</v>
      </c>
      <c r="E74" s="149">
        <v>176.65</v>
      </c>
      <c r="F74" s="148">
        <v>24</v>
      </c>
      <c r="G74" s="140" t="s">
        <v>3</v>
      </c>
      <c r="H74" s="136">
        <v>1839</v>
      </c>
      <c r="I74" s="136">
        <v>10</v>
      </c>
      <c r="J74" s="136">
        <v>183.9</v>
      </c>
      <c r="K74" s="137">
        <v>26</v>
      </c>
      <c r="L74" s="137" t="s">
        <v>3</v>
      </c>
      <c r="M74" s="114">
        <v>10243</v>
      </c>
      <c r="N74" s="114">
        <v>59</v>
      </c>
      <c r="O74" s="115">
        <v>173.61016949152543</v>
      </c>
      <c r="P74" s="117">
        <v>26</v>
      </c>
      <c r="Q74" s="117" t="s">
        <v>3</v>
      </c>
      <c r="R74" s="144" t="s">
        <v>178</v>
      </c>
    </row>
    <row r="75" spans="1:18" x14ac:dyDescent="0.25">
      <c r="A75" s="118">
        <v>522</v>
      </c>
      <c r="B75" s="111" t="s">
        <v>30</v>
      </c>
      <c r="C75" s="149">
        <v>23503</v>
      </c>
      <c r="D75" s="149">
        <v>131</v>
      </c>
      <c r="E75" s="149">
        <v>179.41</v>
      </c>
      <c r="F75" s="148">
        <v>22</v>
      </c>
      <c r="G75" s="140" t="s">
        <v>4</v>
      </c>
      <c r="H75" s="136">
        <v>1055</v>
      </c>
      <c r="I75" s="136">
        <v>6</v>
      </c>
      <c r="J75" s="136">
        <v>175.83</v>
      </c>
      <c r="K75" s="137">
        <v>21</v>
      </c>
      <c r="L75" s="137" t="s">
        <v>4</v>
      </c>
      <c r="M75" s="114">
        <v>16793</v>
      </c>
      <c r="N75" s="114">
        <v>93</v>
      </c>
      <c r="O75" s="115">
        <v>180.56989247311827</v>
      </c>
      <c r="P75" s="117">
        <v>21</v>
      </c>
      <c r="Q75" s="117" t="s">
        <v>4</v>
      </c>
      <c r="R75" s="144" t="s">
        <v>178</v>
      </c>
    </row>
    <row r="76" spans="1:18" x14ac:dyDescent="0.25">
      <c r="A76" s="119">
        <v>2832</v>
      </c>
      <c r="B76" s="111" t="s">
        <v>191</v>
      </c>
      <c r="C76" s="141">
        <v>9579</v>
      </c>
      <c r="D76" s="141">
        <v>64</v>
      </c>
      <c r="E76" s="142">
        <v>149.66999999999999</v>
      </c>
      <c r="F76" s="148">
        <v>43</v>
      </c>
      <c r="G76" s="140" t="s">
        <v>3</v>
      </c>
      <c r="H76" s="136">
        <v>1682</v>
      </c>
      <c r="I76" s="136">
        <v>12</v>
      </c>
      <c r="J76" s="136">
        <v>140.16999999999999</v>
      </c>
      <c r="K76" s="137">
        <v>40</v>
      </c>
      <c r="L76" s="137" t="s">
        <v>3</v>
      </c>
      <c r="M76" s="114">
        <v>5509</v>
      </c>
      <c r="N76" s="114">
        <v>36</v>
      </c>
      <c r="O76" s="115">
        <v>153.02777777777777</v>
      </c>
      <c r="P76" s="117">
        <v>40</v>
      </c>
      <c r="Q76" s="117" t="s">
        <v>3</v>
      </c>
      <c r="R76" s="144" t="s">
        <v>178</v>
      </c>
    </row>
    <row r="77" spans="1:18" x14ac:dyDescent="0.25">
      <c r="A77" s="118">
        <v>1301</v>
      </c>
      <c r="B77" s="111" t="s">
        <v>145</v>
      </c>
      <c r="C77" s="141">
        <v>32498</v>
      </c>
      <c r="D77" s="141">
        <v>185</v>
      </c>
      <c r="E77" s="142">
        <v>175.66</v>
      </c>
      <c r="F77" s="139">
        <v>25</v>
      </c>
      <c r="G77" s="140" t="s">
        <v>3</v>
      </c>
      <c r="H77" s="136">
        <v>2678</v>
      </c>
      <c r="I77" s="136">
        <v>14</v>
      </c>
      <c r="J77" s="136">
        <v>191.29</v>
      </c>
      <c r="K77" s="137">
        <v>25</v>
      </c>
      <c r="L77" s="137" t="s">
        <v>3</v>
      </c>
      <c r="M77" s="114">
        <v>26658</v>
      </c>
      <c r="N77" s="114">
        <v>153</v>
      </c>
      <c r="O77" s="115">
        <v>174.23529411764707</v>
      </c>
      <c r="P77" s="117">
        <v>25</v>
      </c>
      <c r="Q77" s="117" t="s">
        <v>3</v>
      </c>
      <c r="R77" s="144" t="s">
        <v>202</v>
      </c>
    </row>
    <row r="78" spans="1:18" x14ac:dyDescent="0.25">
      <c r="A78" s="118">
        <v>540</v>
      </c>
      <c r="B78" s="111" t="s">
        <v>123</v>
      </c>
      <c r="C78" s="141">
        <v>35294</v>
      </c>
      <c r="D78" s="141">
        <v>209</v>
      </c>
      <c r="E78" s="142">
        <v>168.87</v>
      </c>
      <c r="F78" s="148">
        <v>29</v>
      </c>
      <c r="G78" s="140" t="s">
        <v>7</v>
      </c>
      <c r="H78" s="136">
        <v>4156</v>
      </c>
      <c r="I78" s="136">
        <v>25</v>
      </c>
      <c r="J78" s="136">
        <v>166.24</v>
      </c>
      <c r="K78" s="137">
        <v>28</v>
      </c>
      <c r="L78" s="137" t="s">
        <v>10</v>
      </c>
      <c r="M78" s="114">
        <v>26209</v>
      </c>
      <c r="N78" s="114">
        <v>154</v>
      </c>
      <c r="O78" s="115">
        <v>170.1883116883117</v>
      </c>
      <c r="P78" s="117">
        <v>28</v>
      </c>
      <c r="Q78" s="117" t="s">
        <v>10</v>
      </c>
      <c r="R78" s="144" t="s">
        <v>197</v>
      </c>
    </row>
    <row r="79" spans="1:18" x14ac:dyDescent="0.25">
      <c r="A79" s="118">
        <v>552</v>
      </c>
      <c r="B79" s="111" t="s">
        <v>90</v>
      </c>
      <c r="C79" s="141">
        <v>15162</v>
      </c>
      <c r="D79" s="141">
        <v>89</v>
      </c>
      <c r="E79" s="142">
        <v>170.36</v>
      </c>
      <c r="F79" s="148">
        <v>28</v>
      </c>
      <c r="G79" s="140" t="s">
        <v>3</v>
      </c>
      <c r="H79" s="119">
        <v>0</v>
      </c>
      <c r="I79" s="119">
        <v>0</v>
      </c>
      <c r="J79" s="135" t="e">
        <v>#DIV/0!</v>
      </c>
      <c r="K79" s="137">
        <v>27</v>
      </c>
      <c r="L79" s="137" t="s">
        <v>3</v>
      </c>
      <c r="M79" s="114">
        <v>14193</v>
      </c>
      <c r="N79" s="114">
        <v>83</v>
      </c>
      <c r="O79" s="115">
        <v>171</v>
      </c>
      <c r="P79" s="117">
        <v>27</v>
      </c>
      <c r="Q79" s="117" t="s">
        <v>3</v>
      </c>
      <c r="R79" s="144" t="s">
        <v>199</v>
      </c>
    </row>
    <row r="80" spans="1:18" x14ac:dyDescent="0.25">
      <c r="A80" s="127">
        <v>2902</v>
      </c>
      <c r="B80" s="128" t="s">
        <v>209</v>
      </c>
      <c r="C80" s="141">
        <v>0</v>
      </c>
      <c r="D80" s="141">
        <v>0</v>
      </c>
      <c r="E80" s="142">
        <v>0</v>
      </c>
      <c r="F80" s="139"/>
      <c r="G80" s="140"/>
      <c r="H80" s="119"/>
      <c r="I80" s="119"/>
      <c r="J80" s="135"/>
      <c r="K80" s="137"/>
      <c r="L80" s="137"/>
      <c r="M80" s="114"/>
      <c r="N80" s="114"/>
      <c r="O80" s="115"/>
      <c r="P80" s="117"/>
      <c r="Q80" s="117"/>
      <c r="R80" s="145" t="s">
        <v>193</v>
      </c>
    </row>
    <row r="81" spans="1:18" x14ac:dyDescent="0.25">
      <c r="A81" s="127">
        <v>559</v>
      </c>
      <c r="B81" s="128" t="s">
        <v>92</v>
      </c>
      <c r="C81" s="141">
        <v>12703</v>
      </c>
      <c r="D81" s="141">
        <v>78</v>
      </c>
      <c r="E81" s="142">
        <v>162.86000000000001</v>
      </c>
      <c r="F81" s="148">
        <v>34</v>
      </c>
      <c r="G81" s="140" t="s">
        <v>3</v>
      </c>
      <c r="H81" s="119"/>
      <c r="I81" s="119"/>
      <c r="J81" s="135"/>
      <c r="K81" s="137"/>
      <c r="L81" s="137"/>
      <c r="M81" s="114"/>
      <c r="N81" s="114"/>
      <c r="O81" s="115"/>
      <c r="P81" s="117"/>
      <c r="Q81" s="117"/>
      <c r="R81" s="144" t="s">
        <v>199</v>
      </c>
    </row>
    <row r="82" spans="1:18" x14ac:dyDescent="0.25">
      <c r="A82" s="118">
        <v>566</v>
      </c>
      <c r="B82" s="111" t="s">
        <v>100</v>
      </c>
      <c r="C82" s="141">
        <v>16870</v>
      </c>
      <c r="D82" s="141">
        <v>94</v>
      </c>
      <c r="E82" s="142">
        <v>179.47</v>
      </c>
      <c r="F82" s="139">
        <v>22</v>
      </c>
      <c r="G82" s="140" t="s">
        <v>4</v>
      </c>
      <c r="H82" s="136">
        <v>2054</v>
      </c>
      <c r="I82" s="136">
        <v>12</v>
      </c>
      <c r="J82" s="136">
        <v>171.17</v>
      </c>
      <c r="K82" s="137">
        <v>22</v>
      </c>
      <c r="L82" s="137" t="s">
        <v>4</v>
      </c>
      <c r="M82" s="114">
        <v>16766</v>
      </c>
      <c r="N82" s="114">
        <v>94</v>
      </c>
      <c r="O82" s="115">
        <v>178.36170212765958</v>
      </c>
      <c r="P82" s="117">
        <v>22</v>
      </c>
      <c r="Q82" s="117" t="s">
        <v>4</v>
      </c>
      <c r="R82" s="144" t="s">
        <v>200</v>
      </c>
    </row>
    <row r="83" spans="1:18" x14ac:dyDescent="0.25">
      <c r="A83" s="118">
        <v>568</v>
      </c>
      <c r="B83" s="111" t="s">
        <v>109</v>
      </c>
      <c r="C83" s="141">
        <v>8177</v>
      </c>
      <c r="D83" s="141">
        <v>49</v>
      </c>
      <c r="E83" s="142">
        <v>166.88</v>
      </c>
      <c r="F83" s="139">
        <v>31</v>
      </c>
      <c r="G83" s="140" t="s">
        <v>3</v>
      </c>
      <c r="H83" s="119">
        <v>0</v>
      </c>
      <c r="I83" s="119">
        <v>0</v>
      </c>
      <c r="J83" s="135" t="e">
        <v>#DIV/0!</v>
      </c>
      <c r="K83" s="137">
        <v>31</v>
      </c>
      <c r="L83" s="137" t="s">
        <v>3</v>
      </c>
      <c r="M83" s="114">
        <v>8177</v>
      </c>
      <c r="N83" s="114">
        <v>49</v>
      </c>
      <c r="O83" s="115">
        <v>166.87755102040816</v>
      </c>
      <c r="P83" s="117">
        <v>31</v>
      </c>
      <c r="Q83" s="117" t="s">
        <v>3</v>
      </c>
      <c r="R83" s="144" t="s">
        <v>192</v>
      </c>
    </row>
    <row r="84" spans="1:18" x14ac:dyDescent="0.25">
      <c r="A84" s="118">
        <v>2294</v>
      </c>
      <c r="B84" s="111" t="s">
        <v>135</v>
      </c>
      <c r="C84" s="141">
        <v>16486</v>
      </c>
      <c r="D84" s="141">
        <v>91</v>
      </c>
      <c r="E84" s="142">
        <v>181.16</v>
      </c>
      <c r="F84" s="148">
        <v>20</v>
      </c>
      <c r="G84" s="140" t="s">
        <v>4</v>
      </c>
      <c r="H84" s="119">
        <v>0</v>
      </c>
      <c r="I84" s="119">
        <v>0</v>
      </c>
      <c r="J84" s="135" t="e">
        <v>#DIV/0!</v>
      </c>
      <c r="K84" s="137">
        <v>22</v>
      </c>
      <c r="L84" s="137" t="s">
        <v>4</v>
      </c>
      <c r="M84" s="114">
        <v>13603</v>
      </c>
      <c r="N84" s="114">
        <v>76</v>
      </c>
      <c r="O84" s="115">
        <v>178.98684210526315</v>
      </c>
      <c r="P84" s="117">
        <v>22</v>
      </c>
      <c r="Q84" s="117" t="s">
        <v>4</v>
      </c>
      <c r="R84" s="144" t="s">
        <v>201</v>
      </c>
    </row>
    <row r="85" spans="1:18" x14ac:dyDescent="0.25">
      <c r="A85" s="118">
        <v>582</v>
      </c>
      <c r="B85" s="111" t="s">
        <v>110</v>
      </c>
      <c r="C85" s="141">
        <v>14042</v>
      </c>
      <c r="D85" s="141">
        <v>94</v>
      </c>
      <c r="E85" s="142">
        <v>149.38</v>
      </c>
      <c r="F85" s="139">
        <v>43</v>
      </c>
      <c r="G85" s="140" t="s">
        <v>3</v>
      </c>
      <c r="H85" s="119">
        <v>0</v>
      </c>
      <c r="I85" s="119">
        <v>0</v>
      </c>
      <c r="J85" s="135" t="e">
        <v>#DIV/0!</v>
      </c>
      <c r="K85" s="137">
        <v>43</v>
      </c>
      <c r="L85" s="137" t="s">
        <v>3</v>
      </c>
      <c r="M85" s="114">
        <v>16760</v>
      </c>
      <c r="N85" s="114">
        <v>112</v>
      </c>
      <c r="O85" s="115">
        <v>149.64285714285714</v>
      </c>
      <c r="P85" s="117">
        <v>43</v>
      </c>
      <c r="Q85" s="117" t="s">
        <v>3</v>
      </c>
      <c r="R85" s="144" t="s">
        <v>192</v>
      </c>
    </row>
    <row r="86" spans="1:18" x14ac:dyDescent="0.25">
      <c r="A86" s="118">
        <v>2349</v>
      </c>
      <c r="B86" s="111" t="s">
        <v>93</v>
      </c>
      <c r="C86" s="141">
        <v>6391</v>
      </c>
      <c r="D86" s="141">
        <v>42</v>
      </c>
      <c r="E86" s="142">
        <v>152.16999999999999</v>
      </c>
      <c r="F86" s="139">
        <v>41</v>
      </c>
      <c r="G86" s="140" t="s">
        <v>3</v>
      </c>
      <c r="H86" s="119">
        <v>0</v>
      </c>
      <c r="I86" s="119">
        <v>0</v>
      </c>
      <c r="J86" s="135" t="e">
        <v>#DIV/0!</v>
      </c>
      <c r="K86" s="137">
        <v>41</v>
      </c>
      <c r="L86" s="137" t="s">
        <v>3</v>
      </c>
      <c r="M86" s="114">
        <v>6391</v>
      </c>
      <c r="N86" s="114">
        <v>42</v>
      </c>
      <c r="O86" s="115">
        <v>152.16666666666666</v>
      </c>
      <c r="P86" s="117">
        <v>41</v>
      </c>
      <c r="Q86" s="117" t="s">
        <v>3</v>
      </c>
      <c r="R86" s="144" t="s">
        <v>199</v>
      </c>
    </row>
    <row r="87" spans="1:18" x14ac:dyDescent="0.25">
      <c r="A87" s="118">
        <v>1825</v>
      </c>
      <c r="B87" s="111" t="s">
        <v>124</v>
      </c>
      <c r="C87" s="141">
        <v>32941</v>
      </c>
      <c r="D87" s="141">
        <v>183</v>
      </c>
      <c r="E87" s="142">
        <v>180.01</v>
      </c>
      <c r="F87" s="139">
        <v>21</v>
      </c>
      <c r="G87" s="140" t="s">
        <v>4</v>
      </c>
      <c r="H87" s="119">
        <v>776</v>
      </c>
      <c r="I87" s="119">
        <v>4</v>
      </c>
      <c r="J87" s="135">
        <v>194</v>
      </c>
      <c r="K87" s="137">
        <v>21</v>
      </c>
      <c r="L87" s="137" t="s">
        <v>4</v>
      </c>
      <c r="M87" s="114">
        <v>27224</v>
      </c>
      <c r="N87" s="114">
        <v>151</v>
      </c>
      <c r="O87" s="115">
        <v>180.29139072847681</v>
      </c>
      <c r="P87" s="117">
        <v>21</v>
      </c>
      <c r="Q87" s="117" t="s">
        <v>4</v>
      </c>
      <c r="R87" s="144" t="s">
        <v>197</v>
      </c>
    </row>
    <row r="88" spans="1:18" x14ac:dyDescent="0.25">
      <c r="A88" s="118">
        <v>327</v>
      </c>
      <c r="B88" s="111" t="s">
        <v>55</v>
      </c>
      <c r="C88" s="141">
        <v>5948</v>
      </c>
      <c r="D88" s="141">
        <v>33</v>
      </c>
      <c r="E88" s="142">
        <v>180.24</v>
      </c>
      <c r="F88" s="139">
        <v>21</v>
      </c>
      <c r="G88" s="140" t="s">
        <v>10</v>
      </c>
      <c r="H88" s="119">
        <v>0</v>
      </c>
      <c r="I88" s="119">
        <v>0</v>
      </c>
      <c r="J88" s="135" t="e">
        <v>#DIV/0!</v>
      </c>
      <c r="K88" s="137">
        <v>21</v>
      </c>
      <c r="L88" s="137" t="s">
        <v>10</v>
      </c>
      <c r="M88" s="114">
        <v>5948</v>
      </c>
      <c r="N88" s="114">
        <v>33</v>
      </c>
      <c r="O88" s="115">
        <v>180.24242424242425</v>
      </c>
      <c r="P88" s="117">
        <v>21</v>
      </c>
      <c r="Q88" s="117" t="s">
        <v>10</v>
      </c>
      <c r="R88" s="144" t="s">
        <v>196</v>
      </c>
    </row>
    <row r="89" spans="1:18" x14ac:dyDescent="0.25">
      <c r="A89" s="118">
        <v>586</v>
      </c>
      <c r="B89" s="111" t="s">
        <v>111</v>
      </c>
      <c r="C89" s="141">
        <v>19964</v>
      </c>
      <c r="D89" s="141">
        <v>122</v>
      </c>
      <c r="E89" s="142">
        <v>163.63999999999999</v>
      </c>
      <c r="F89" s="148">
        <v>33</v>
      </c>
      <c r="G89" s="140" t="s">
        <v>3</v>
      </c>
      <c r="H89" s="136">
        <v>1262</v>
      </c>
      <c r="I89" s="136">
        <v>8</v>
      </c>
      <c r="J89" s="136">
        <v>157.75</v>
      </c>
      <c r="K89" s="137">
        <v>32</v>
      </c>
      <c r="L89" s="137" t="s">
        <v>3</v>
      </c>
      <c r="M89" s="114">
        <v>17821</v>
      </c>
      <c r="N89" s="114">
        <v>108</v>
      </c>
      <c r="O89" s="115">
        <v>165.00925925925927</v>
      </c>
      <c r="P89" s="117">
        <v>32</v>
      </c>
      <c r="Q89" s="117" t="s">
        <v>3</v>
      </c>
      <c r="R89" s="144" t="s">
        <v>192</v>
      </c>
    </row>
    <row r="90" spans="1:18" x14ac:dyDescent="0.25">
      <c r="A90" s="118">
        <v>2500</v>
      </c>
      <c r="B90" s="111" t="s">
        <v>42</v>
      </c>
      <c r="C90" s="141">
        <v>6299</v>
      </c>
      <c r="D90" s="141">
        <v>42</v>
      </c>
      <c r="E90" s="142">
        <v>149.97999999999999</v>
      </c>
      <c r="F90" s="148">
        <v>43</v>
      </c>
      <c r="G90" s="140" t="s">
        <v>3</v>
      </c>
      <c r="H90" s="136">
        <v>1296</v>
      </c>
      <c r="I90" s="136">
        <v>9</v>
      </c>
      <c r="J90" s="136">
        <v>144</v>
      </c>
      <c r="K90" s="137">
        <v>40</v>
      </c>
      <c r="L90" s="137" t="s">
        <v>3</v>
      </c>
      <c r="M90" s="114">
        <v>5533</v>
      </c>
      <c r="N90" s="114">
        <v>36</v>
      </c>
      <c r="O90" s="115">
        <v>153.69444444444446</v>
      </c>
      <c r="P90" s="117">
        <v>40</v>
      </c>
      <c r="Q90" s="117" t="s">
        <v>3</v>
      </c>
      <c r="R90" s="144" t="s">
        <v>194</v>
      </c>
    </row>
    <row r="91" spans="1:18" x14ac:dyDescent="0.25">
      <c r="A91" s="119">
        <v>2334</v>
      </c>
      <c r="B91" s="111" t="s">
        <v>71</v>
      </c>
      <c r="C91" s="141">
        <v>0</v>
      </c>
      <c r="D91" s="141">
        <v>0</v>
      </c>
      <c r="E91" s="142">
        <v>0</v>
      </c>
      <c r="F91" s="139"/>
      <c r="G91" s="140"/>
      <c r="H91" s="119">
        <v>0</v>
      </c>
      <c r="I91" s="119">
        <v>0</v>
      </c>
      <c r="J91" s="135" t="e">
        <v>#DIV/0!</v>
      </c>
      <c r="K91" s="137" t="s">
        <v>177</v>
      </c>
      <c r="L91" s="137" t="s">
        <v>185</v>
      </c>
      <c r="M91" s="114"/>
      <c r="N91" s="114"/>
      <c r="O91" s="115"/>
      <c r="P91" s="117" t="s">
        <v>177</v>
      </c>
      <c r="Q91" s="117" t="s">
        <v>185</v>
      </c>
      <c r="R91" s="144" t="s">
        <v>193</v>
      </c>
    </row>
    <row r="92" spans="1:18" x14ac:dyDescent="0.25">
      <c r="A92" s="118">
        <v>1763</v>
      </c>
      <c r="B92" s="111" t="s">
        <v>72</v>
      </c>
      <c r="C92" s="141">
        <v>4060</v>
      </c>
      <c r="D92" s="141">
        <v>24</v>
      </c>
      <c r="E92" s="142">
        <v>169.17</v>
      </c>
      <c r="F92" s="148">
        <v>29</v>
      </c>
      <c r="G92" s="140" t="s">
        <v>7</v>
      </c>
      <c r="H92" s="136">
        <v>1022</v>
      </c>
      <c r="I92" s="136">
        <v>6</v>
      </c>
      <c r="J92" s="136">
        <v>170.33</v>
      </c>
      <c r="K92" s="137" t="s">
        <v>177</v>
      </c>
      <c r="L92" s="137" t="s">
        <v>186</v>
      </c>
      <c r="M92" s="114">
        <v>2046</v>
      </c>
      <c r="N92" s="114">
        <v>12</v>
      </c>
      <c r="O92" s="115">
        <v>170.5</v>
      </c>
      <c r="P92" s="117" t="s">
        <v>177</v>
      </c>
      <c r="Q92" s="117" t="s">
        <v>186</v>
      </c>
      <c r="R92" s="144" t="s">
        <v>193</v>
      </c>
    </row>
    <row r="93" spans="1:18" x14ac:dyDescent="0.25">
      <c r="A93" s="118">
        <v>1375</v>
      </c>
      <c r="B93" s="111" t="s">
        <v>125</v>
      </c>
      <c r="C93" s="141">
        <v>14553</v>
      </c>
      <c r="D93" s="141">
        <v>97</v>
      </c>
      <c r="E93" s="142">
        <v>150.03</v>
      </c>
      <c r="F93" s="148">
        <v>42</v>
      </c>
      <c r="G93" s="140" t="s">
        <v>3</v>
      </c>
      <c r="H93" s="136">
        <v>452</v>
      </c>
      <c r="I93" s="136">
        <v>3</v>
      </c>
      <c r="J93" s="136">
        <v>150.66999999999999</v>
      </c>
      <c r="K93" s="137">
        <v>41</v>
      </c>
      <c r="L93" s="137" t="s">
        <v>3</v>
      </c>
      <c r="M93" s="114">
        <v>12785</v>
      </c>
      <c r="N93" s="114">
        <v>84</v>
      </c>
      <c r="O93" s="115">
        <v>152.20238095238096</v>
      </c>
      <c r="P93" s="117">
        <v>41</v>
      </c>
      <c r="Q93" s="117" t="s">
        <v>3</v>
      </c>
      <c r="R93" s="144" t="s">
        <v>197</v>
      </c>
    </row>
    <row r="94" spans="1:18" x14ac:dyDescent="0.25">
      <c r="A94" s="118">
        <v>1168</v>
      </c>
      <c r="B94" s="111" t="s">
        <v>43</v>
      </c>
      <c r="C94" s="141">
        <v>11769</v>
      </c>
      <c r="D94" s="141">
        <v>74</v>
      </c>
      <c r="E94" s="142">
        <v>159.04</v>
      </c>
      <c r="F94" s="139">
        <v>36</v>
      </c>
      <c r="G94" s="140" t="s">
        <v>3</v>
      </c>
      <c r="H94" s="136">
        <v>2944</v>
      </c>
      <c r="I94" s="136">
        <v>18</v>
      </c>
      <c r="J94" s="136">
        <v>163.56</v>
      </c>
      <c r="K94" s="137">
        <v>36</v>
      </c>
      <c r="L94" s="137" t="s">
        <v>3</v>
      </c>
      <c r="M94" s="114">
        <v>7797</v>
      </c>
      <c r="N94" s="114">
        <v>49</v>
      </c>
      <c r="O94" s="115">
        <v>159.12244897959184</v>
      </c>
      <c r="P94" s="117">
        <v>36</v>
      </c>
      <c r="Q94" s="117" t="s">
        <v>3</v>
      </c>
      <c r="R94" s="144" t="s">
        <v>194</v>
      </c>
    </row>
    <row r="95" spans="1:18" x14ac:dyDescent="0.25">
      <c r="A95" s="118">
        <v>1636</v>
      </c>
      <c r="B95" s="111" t="s">
        <v>56</v>
      </c>
      <c r="C95" s="141">
        <v>5885</v>
      </c>
      <c r="D95" s="141">
        <v>38</v>
      </c>
      <c r="E95" s="142">
        <v>154.87</v>
      </c>
      <c r="F95" s="148">
        <v>39</v>
      </c>
      <c r="G95" s="140" t="s">
        <v>7</v>
      </c>
      <c r="H95" s="119">
        <v>0</v>
      </c>
      <c r="I95" s="119">
        <v>0</v>
      </c>
      <c r="J95" s="135" t="e">
        <v>#DIV/0!</v>
      </c>
      <c r="K95" s="137">
        <v>40</v>
      </c>
      <c r="L95" s="137" t="s">
        <v>7</v>
      </c>
      <c r="M95" s="114">
        <v>3384</v>
      </c>
      <c r="N95" s="114">
        <v>22</v>
      </c>
      <c r="O95" s="115">
        <v>153.81818181818181</v>
      </c>
      <c r="P95" s="117">
        <v>40</v>
      </c>
      <c r="Q95" s="117" t="s">
        <v>7</v>
      </c>
      <c r="R95" s="144" t="s">
        <v>196</v>
      </c>
    </row>
    <row r="96" spans="1:18" x14ac:dyDescent="0.25">
      <c r="A96" s="118">
        <v>633</v>
      </c>
      <c r="B96" s="111" t="s">
        <v>57</v>
      </c>
      <c r="C96" s="141">
        <v>3450</v>
      </c>
      <c r="D96" s="141">
        <v>20</v>
      </c>
      <c r="E96" s="142">
        <v>172.5</v>
      </c>
      <c r="F96" s="139">
        <v>27</v>
      </c>
      <c r="G96" s="140" t="s">
        <v>10</v>
      </c>
      <c r="H96" s="119">
        <v>0</v>
      </c>
      <c r="I96" s="119">
        <v>0</v>
      </c>
      <c r="J96" s="135" t="e">
        <v>#DIV/0!</v>
      </c>
      <c r="K96" s="137">
        <v>27</v>
      </c>
      <c r="L96" s="137" t="s">
        <v>10</v>
      </c>
      <c r="M96" s="114">
        <v>3962</v>
      </c>
      <c r="N96" s="114">
        <v>23</v>
      </c>
      <c r="O96" s="115">
        <v>172.2608695652174</v>
      </c>
      <c r="P96" s="117">
        <v>27</v>
      </c>
      <c r="Q96" s="117" t="s">
        <v>10</v>
      </c>
      <c r="R96" s="144" t="s">
        <v>196</v>
      </c>
    </row>
    <row r="97" spans="1:18" x14ac:dyDescent="0.25">
      <c r="A97" s="119">
        <v>2820</v>
      </c>
      <c r="B97" s="111" t="s">
        <v>171</v>
      </c>
      <c r="C97" s="141">
        <v>21967</v>
      </c>
      <c r="D97" s="141">
        <v>156</v>
      </c>
      <c r="E97" s="142">
        <v>140.81</v>
      </c>
      <c r="F97" s="148">
        <v>49</v>
      </c>
      <c r="G97" s="140" t="s">
        <v>7</v>
      </c>
      <c r="H97" s="136">
        <v>2632</v>
      </c>
      <c r="I97" s="136">
        <v>18</v>
      </c>
      <c r="J97" s="136">
        <v>146.22</v>
      </c>
      <c r="K97" s="137">
        <v>50</v>
      </c>
      <c r="L97" s="137" t="s">
        <v>7</v>
      </c>
      <c r="M97" s="114">
        <v>13827</v>
      </c>
      <c r="N97" s="114">
        <v>100</v>
      </c>
      <c r="O97" s="115">
        <v>138.27000000000001</v>
      </c>
      <c r="P97" s="117">
        <v>50</v>
      </c>
      <c r="Q97" s="117" t="s">
        <v>7</v>
      </c>
      <c r="R97" s="146" t="s">
        <v>205</v>
      </c>
    </row>
    <row r="98" spans="1:18" x14ac:dyDescent="0.25">
      <c r="A98" s="118">
        <v>2631</v>
      </c>
      <c r="B98" s="111" t="s">
        <v>127</v>
      </c>
      <c r="C98" s="141">
        <v>5035</v>
      </c>
      <c r="D98" s="141">
        <v>35</v>
      </c>
      <c r="E98" s="142">
        <v>143.86000000000001</v>
      </c>
      <c r="F98" s="148">
        <v>47</v>
      </c>
      <c r="G98" s="140" t="s">
        <v>7</v>
      </c>
      <c r="H98" s="136">
        <v>2148</v>
      </c>
      <c r="I98" s="136">
        <v>15</v>
      </c>
      <c r="J98" s="136">
        <v>143.19999999999999</v>
      </c>
      <c r="K98" s="137">
        <v>45</v>
      </c>
      <c r="L98" s="137" t="s">
        <v>7</v>
      </c>
      <c r="M98" s="114">
        <v>3362</v>
      </c>
      <c r="N98" s="114">
        <v>23</v>
      </c>
      <c r="O98" s="115">
        <v>146.17391304347825</v>
      </c>
      <c r="P98" s="117">
        <v>45</v>
      </c>
      <c r="Q98" s="117" t="s">
        <v>7</v>
      </c>
      <c r="R98" s="144" t="s">
        <v>197</v>
      </c>
    </row>
    <row r="99" spans="1:18" x14ac:dyDescent="0.25">
      <c r="A99" s="118">
        <v>1377</v>
      </c>
      <c r="B99" s="111" t="s">
        <v>128</v>
      </c>
      <c r="C99" s="141">
        <v>32947</v>
      </c>
      <c r="D99" s="141">
        <v>176</v>
      </c>
      <c r="E99" s="142">
        <v>187.2</v>
      </c>
      <c r="F99" s="148">
        <v>16</v>
      </c>
      <c r="G99" s="140" t="s">
        <v>4</v>
      </c>
      <c r="H99" s="136">
        <v>3594</v>
      </c>
      <c r="I99" s="136">
        <v>18</v>
      </c>
      <c r="J99" s="136">
        <v>199.67</v>
      </c>
      <c r="K99" s="137">
        <v>18</v>
      </c>
      <c r="L99" s="137" t="s">
        <v>4</v>
      </c>
      <c r="M99" s="114">
        <v>23200</v>
      </c>
      <c r="N99" s="114">
        <v>126</v>
      </c>
      <c r="O99" s="115">
        <v>184.12698412698413</v>
      </c>
      <c r="P99" s="117">
        <v>18</v>
      </c>
      <c r="Q99" s="117" t="s">
        <v>4</v>
      </c>
      <c r="R99" s="144" t="s">
        <v>197</v>
      </c>
    </row>
    <row r="100" spans="1:18" x14ac:dyDescent="0.25">
      <c r="A100" s="118">
        <v>656</v>
      </c>
      <c r="B100" s="111" t="s">
        <v>112</v>
      </c>
      <c r="C100" s="141">
        <v>38270</v>
      </c>
      <c r="D100" s="141">
        <v>211</v>
      </c>
      <c r="E100" s="142">
        <v>181.37</v>
      </c>
      <c r="F100" s="148">
        <v>20</v>
      </c>
      <c r="G100" s="140" t="s">
        <v>4</v>
      </c>
      <c r="H100" s="136">
        <v>4328</v>
      </c>
      <c r="I100" s="136">
        <v>25</v>
      </c>
      <c r="J100" s="136">
        <v>173.12</v>
      </c>
      <c r="K100" s="137">
        <v>22</v>
      </c>
      <c r="L100" s="137" t="s">
        <v>4</v>
      </c>
      <c r="M100" s="114">
        <v>27708</v>
      </c>
      <c r="N100" s="114">
        <v>154</v>
      </c>
      <c r="O100" s="115">
        <v>179.92207792207793</v>
      </c>
      <c r="P100" s="117">
        <v>22</v>
      </c>
      <c r="Q100" s="117" t="s">
        <v>4</v>
      </c>
      <c r="R100" s="144" t="s">
        <v>192</v>
      </c>
    </row>
    <row r="101" spans="1:18" x14ac:dyDescent="0.25">
      <c r="A101" s="118">
        <v>2806</v>
      </c>
      <c r="B101" s="111" t="s">
        <v>172</v>
      </c>
      <c r="C101" s="141">
        <v>0</v>
      </c>
      <c r="D101" s="141">
        <v>0</v>
      </c>
      <c r="E101" s="142">
        <v>0</v>
      </c>
      <c r="F101" s="139"/>
      <c r="G101" s="140"/>
      <c r="H101" s="119">
        <v>0</v>
      </c>
      <c r="I101" s="119">
        <v>0</v>
      </c>
      <c r="J101" s="135" t="e">
        <v>#DIV/0!</v>
      </c>
      <c r="K101" s="137" t="s">
        <v>1</v>
      </c>
      <c r="L101" s="137" t="s">
        <v>185</v>
      </c>
      <c r="M101" s="114">
        <v>0</v>
      </c>
      <c r="N101" s="114">
        <v>0</v>
      </c>
      <c r="O101" s="115" t="e">
        <v>#DIV/0!</v>
      </c>
      <c r="P101" s="117" t="s">
        <v>1</v>
      </c>
      <c r="Q101" s="117" t="s">
        <v>185</v>
      </c>
      <c r="R101" s="146" t="s">
        <v>11</v>
      </c>
    </row>
    <row r="102" spans="1:18" x14ac:dyDescent="0.25">
      <c r="A102" s="118">
        <v>2454</v>
      </c>
      <c r="B102" s="111" t="s">
        <v>137</v>
      </c>
      <c r="C102" s="141">
        <v>2763</v>
      </c>
      <c r="D102" s="141">
        <v>22</v>
      </c>
      <c r="E102" s="142">
        <v>125.59</v>
      </c>
      <c r="F102" s="139">
        <v>60</v>
      </c>
      <c r="G102" s="140" t="s">
        <v>7</v>
      </c>
      <c r="H102" s="119">
        <v>0</v>
      </c>
      <c r="I102" s="119">
        <v>0</v>
      </c>
      <c r="J102" s="135" t="e">
        <v>#DIV/0!</v>
      </c>
      <c r="K102" s="137">
        <v>60</v>
      </c>
      <c r="L102" s="137" t="s">
        <v>7</v>
      </c>
      <c r="M102" s="114">
        <v>2763</v>
      </c>
      <c r="N102" s="114">
        <v>22</v>
      </c>
      <c r="O102" s="115">
        <v>125.59090909090909</v>
      </c>
      <c r="P102" s="117">
        <v>60</v>
      </c>
      <c r="Q102" s="117" t="s">
        <v>7</v>
      </c>
      <c r="R102" s="144" t="s">
        <v>201</v>
      </c>
    </row>
    <row r="103" spans="1:18" x14ac:dyDescent="0.25">
      <c r="A103" s="118">
        <v>1378</v>
      </c>
      <c r="B103" s="111" t="s">
        <v>114</v>
      </c>
      <c r="C103" s="141">
        <v>14622</v>
      </c>
      <c r="D103" s="141">
        <v>89</v>
      </c>
      <c r="E103" s="142">
        <v>164.29</v>
      </c>
      <c r="F103" s="148">
        <v>32</v>
      </c>
      <c r="G103" s="140" t="s">
        <v>3</v>
      </c>
      <c r="H103" s="119">
        <v>1131</v>
      </c>
      <c r="I103" s="119">
        <v>7</v>
      </c>
      <c r="J103" s="135">
        <v>161.57142857142858</v>
      </c>
      <c r="K103" s="137">
        <v>31</v>
      </c>
      <c r="L103" s="137" t="s">
        <v>3</v>
      </c>
      <c r="M103" s="114">
        <v>12023</v>
      </c>
      <c r="N103" s="114">
        <v>72</v>
      </c>
      <c r="O103" s="115">
        <v>166.98611111111111</v>
      </c>
      <c r="P103" s="117">
        <v>31</v>
      </c>
      <c r="Q103" s="117" t="s">
        <v>3</v>
      </c>
      <c r="R103" s="144" t="s">
        <v>192</v>
      </c>
    </row>
    <row r="104" spans="1:18" x14ac:dyDescent="0.25">
      <c r="A104" s="118">
        <v>541</v>
      </c>
      <c r="B104" s="111" t="s">
        <v>129</v>
      </c>
      <c r="C104" s="141">
        <v>22216</v>
      </c>
      <c r="D104" s="141">
        <v>123</v>
      </c>
      <c r="E104" s="142">
        <v>180.62</v>
      </c>
      <c r="F104" s="148">
        <v>21</v>
      </c>
      <c r="G104" s="140" t="s">
        <v>10</v>
      </c>
      <c r="H104" s="119">
        <v>3032</v>
      </c>
      <c r="I104" s="119">
        <v>17</v>
      </c>
      <c r="J104" s="135">
        <v>178.35294117647058</v>
      </c>
      <c r="K104" s="137">
        <v>20</v>
      </c>
      <c r="L104" s="137" t="s">
        <v>10</v>
      </c>
      <c r="M104" s="114">
        <v>17745</v>
      </c>
      <c r="N104" s="114">
        <v>98</v>
      </c>
      <c r="O104" s="115">
        <v>181.07142857142858</v>
      </c>
      <c r="P104" s="117">
        <v>20</v>
      </c>
      <c r="Q104" s="117" t="s">
        <v>10</v>
      </c>
      <c r="R104" s="144" t="s">
        <v>197</v>
      </c>
    </row>
    <row r="105" spans="1:18" x14ac:dyDescent="0.25">
      <c r="A105" s="118">
        <v>721</v>
      </c>
      <c r="B105" s="111" t="s">
        <v>102</v>
      </c>
      <c r="C105" s="141">
        <v>12827</v>
      </c>
      <c r="D105" s="141">
        <v>76</v>
      </c>
      <c r="E105" s="142">
        <v>168.78</v>
      </c>
      <c r="F105" s="148">
        <v>29</v>
      </c>
      <c r="G105" s="140" t="s">
        <v>3</v>
      </c>
      <c r="H105" s="136">
        <v>1560</v>
      </c>
      <c r="I105" s="136">
        <v>9</v>
      </c>
      <c r="J105" s="136">
        <v>173.33</v>
      </c>
      <c r="K105" s="137">
        <v>30</v>
      </c>
      <c r="L105" s="137" t="s">
        <v>3</v>
      </c>
      <c r="M105" s="114">
        <v>12262</v>
      </c>
      <c r="N105" s="114">
        <v>73</v>
      </c>
      <c r="O105" s="115">
        <v>167.97260273972603</v>
      </c>
      <c r="P105" s="117">
        <v>30</v>
      </c>
      <c r="Q105" s="117" t="s">
        <v>3</v>
      </c>
      <c r="R105" s="144" t="s">
        <v>200</v>
      </c>
    </row>
    <row r="106" spans="1:18" x14ac:dyDescent="0.25">
      <c r="A106" s="118">
        <v>2455</v>
      </c>
      <c r="B106" s="111" t="s">
        <v>149</v>
      </c>
      <c r="C106" s="141">
        <v>23020</v>
      </c>
      <c r="D106" s="141">
        <v>136</v>
      </c>
      <c r="E106" s="142">
        <v>169.26</v>
      </c>
      <c r="F106" s="148">
        <v>29</v>
      </c>
      <c r="G106" s="140" t="s">
        <v>3</v>
      </c>
      <c r="H106" s="136">
        <v>1640</v>
      </c>
      <c r="I106" s="136">
        <v>10</v>
      </c>
      <c r="J106" s="136">
        <v>164</v>
      </c>
      <c r="K106" s="137">
        <v>19</v>
      </c>
      <c r="L106" s="137" t="s">
        <v>3</v>
      </c>
      <c r="M106" s="114">
        <v>19175</v>
      </c>
      <c r="N106" s="114">
        <v>114</v>
      </c>
      <c r="O106" s="115">
        <v>168.2017543859649</v>
      </c>
      <c r="P106" s="117">
        <v>19</v>
      </c>
      <c r="Q106" s="117" t="s">
        <v>3</v>
      </c>
      <c r="R106" s="144" t="s">
        <v>202</v>
      </c>
    </row>
    <row r="107" spans="1:18" x14ac:dyDescent="0.25">
      <c r="A107" s="118">
        <v>2456</v>
      </c>
      <c r="B107" s="111" t="s">
        <v>138</v>
      </c>
      <c r="C107" s="141">
        <v>63651</v>
      </c>
      <c r="D107" s="141">
        <v>345</v>
      </c>
      <c r="E107" s="142">
        <v>184.5</v>
      </c>
      <c r="F107" s="139">
        <v>18</v>
      </c>
      <c r="G107" s="140" t="s">
        <v>4</v>
      </c>
      <c r="H107" s="136">
        <v>6082</v>
      </c>
      <c r="I107" s="136">
        <v>35</v>
      </c>
      <c r="J107" s="136">
        <v>173.77</v>
      </c>
      <c r="K107" s="137">
        <v>18</v>
      </c>
      <c r="L107" s="137" t="s">
        <v>4</v>
      </c>
      <c r="M107" s="114">
        <v>50627</v>
      </c>
      <c r="N107" s="114">
        <v>273</v>
      </c>
      <c r="O107" s="115">
        <v>185.44688644688645</v>
      </c>
      <c r="P107" s="117">
        <v>18</v>
      </c>
      <c r="Q107" s="117" t="s">
        <v>4</v>
      </c>
      <c r="R107" s="144" t="s">
        <v>201</v>
      </c>
    </row>
    <row r="108" spans="1:18" x14ac:dyDescent="0.25">
      <c r="A108" s="127">
        <v>2894</v>
      </c>
      <c r="B108" s="128" t="s">
        <v>208</v>
      </c>
      <c r="C108" s="141">
        <v>638</v>
      </c>
      <c r="D108" s="141">
        <v>6</v>
      </c>
      <c r="E108" s="142">
        <v>106.33</v>
      </c>
      <c r="F108" s="139"/>
      <c r="G108" s="140"/>
      <c r="H108" s="136"/>
      <c r="I108" s="136"/>
      <c r="J108" s="136"/>
      <c r="K108" s="137"/>
      <c r="L108" s="137"/>
      <c r="M108" s="114"/>
      <c r="N108" s="114"/>
      <c r="O108" s="115"/>
      <c r="P108" s="117"/>
      <c r="Q108" s="117"/>
      <c r="R108" s="146" t="s">
        <v>193</v>
      </c>
    </row>
    <row r="109" spans="1:18" x14ac:dyDescent="0.25">
      <c r="A109" s="118">
        <v>1464</v>
      </c>
      <c r="B109" s="111" t="s">
        <v>150</v>
      </c>
      <c r="C109" s="141">
        <v>8737</v>
      </c>
      <c r="D109" s="141">
        <v>68</v>
      </c>
      <c r="E109" s="142">
        <v>128.49</v>
      </c>
      <c r="F109" s="148">
        <v>57</v>
      </c>
      <c r="G109" s="140" t="s">
        <v>7</v>
      </c>
      <c r="H109" s="119">
        <v>0</v>
      </c>
      <c r="I109" s="119">
        <v>0</v>
      </c>
      <c r="J109" s="135" t="e">
        <v>#DIV/0!</v>
      </c>
      <c r="K109" s="137">
        <v>58</v>
      </c>
      <c r="L109" s="137" t="s">
        <v>7</v>
      </c>
      <c r="M109" s="114">
        <v>9696</v>
      </c>
      <c r="N109" s="114">
        <v>76</v>
      </c>
      <c r="O109" s="115">
        <v>127.57894736842105</v>
      </c>
      <c r="P109" s="117">
        <v>58</v>
      </c>
      <c r="Q109" s="117" t="s">
        <v>7</v>
      </c>
      <c r="R109" s="144" t="s">
        <v>202</v>
      </c>
    </row>
    <row r="110" spans="1:18" x14ac:dyDescent="0.25">
      <c r="A110" s="118">
        <v>742</v>
      </c>
      <c r="B110" s="111" t="s">
        <v>44</v>
      </c>
      <c r="C110" s="141">
        <v>5496</v>
      </c>
      <c r="D110" s="141">
        <v>39</v>
      </c>
      <c r="E110" s="142">
        <v>140.91999999999999</v>
      </c>
      <c r="F110" s="148">
        <v>49</v>
      </c>
      <c r="G110" s="140" t="s">
        <v>3</v>
      </c>
      <c r="H110" s="119">
        <v>0</v>
      </c>
      <c r="I110" s="119">
        <v>0</v>
      </c>
      <c r="J110" s="135" t="e">
        <v>#DIV/0!</v>
      </c>
      <c r="K110" s="137">
        <v>48</v>
      </c>
      <c r="L110" s="137" t="s">
        <v>3</v>
      </c>
      <c r="M110" s="114">
        <v>5711</v>
      </c>
      <c r="N110" s="114">
        <v>40</v>
      </c>
      <c r="O110" s="115">
        <v>142.77500000000001</v>
      </c>
      <c r="P110" s="117">
        <v>48</v>
      </c>
      <c r="Q110" s="117" t="s">
        <v>3</v>
      </c>
      <c r="R110" s="144" t="s">
        <v>194</v>
      </c>
    </row>
    <row r="111" spans="1:18" x14ac:dyDescent="0.25">
      <c r="A111" s="118">
        <v>1966</v>
      </c>
      <c r="B111" s="111" t="s">
        <v>73</v>
      </c>
      <c r="C111" s="141">
        <v>0</v>
      </c>
      <c r="D111" s="141">
        <v>0</v>
      </c>
      <c r="E111" s="142">
        <v>0</v>
      </c>
      <c r="F111" s="139"/>
      <c r="G111" s="140"/>
      <c r="H111" s="119">
        <v>0</v>
      </c>
      <c r="I111" s="119">
        <v>0</v>
      </c>
      <c r="J111" s="135" t="e">
        <v>#DIV/0!</v>
      </c>
      <c r="K111" s="137" t="s">
        <v>1</v>
      </c>
      <c r="L111" s="137" t="s">
        <v>185</v>
      </c>
      <c r="M111" s="114">
        <v>0</v>
      </c>
      <c r="N111" s="114">
        <v>0</v>
      </c>
      <c r="O111" s="115" t="e">
        <v>#DIV/0!</v>
      </c>
      <c r="P111" s="117" t="s">
        <v>1</v>
      </c>
      <c r="Q111" s="117" t="s">
        <v>185</v>
      </c>
      <c r="R111" s="144" t="s">
        <v>193</v>
      </c>
    </row>
    <row r="112" spans="1:18" x14ac:dyDescent="0.25">
      <c r="A112" s="118">
        <v>2744</v>
      </c>
      <c r="B112" s="111" t="s">
        <v>74</v>
      </c>
      <c r="C112" s="141">
        <v>0</v>
      </c>
      <c r="D112" s="141">
        <v>0</v>
      </c>
      <c r="E112" s="142">
        <v>0</v>
      </c>
      <c r="F112" s="139"/>
      <c r="G112" s="140"/>
      <c r="H112" s="119">
        <v>0</v>
      </c>
      <c r="I112" s="119">
        <v>0</v>
      </c>
      <c r="J112" s="135" t="e">
        <v>#DIV/0!</v>
      </c>
      <c r="K112" s="137" t="s">
        <v>1</v>
      </c>
      <c r="L112" s="137" t="s">
        <v>186</v>
      </c>
      <c r="M112" s="114">
        <v>0</v>
      </c>
      <c r="N112" s="114">
        <v>0</v>
      </c>
      <c r="O112" s="115" t="e">
        <v>#DIV/0!</v>
      </c>
      <c r="P112" s="117" t="s">
        <v>1</v>
      </c>
      <c r="Q112" s="117" t="s">
        <v>186</v>
      </c>
      <c r="R112" s="144" t="s">
        <v>193</v>
      </c>
    </row>
    <row r="113" spans="1:18" x14ac:dyDescent="0.25">
      <c r="A113" s="118">
        <v>2295</v>
      </c>
      <c r="B113" s="111" t="s">
        <v>76</v>
      </c>
      <c r="C113" s="141">
        <v>15119</v>
      </c>
      <c r="D113" s="141">
        <v>103</v>
      </c>
      <c r="E113" s="142">
        <v>146.79</v>
      </c>
      <c r="F113" s="148">
        <v>45</v>
      </c>
      <c r="G113" s="140" t="s">
        <v>3</v>
      </c>
      <c r="H113" s="136">
        <v>1911</v>
      </c>
      <c r="I113" s="136">
        <v>14</v>
      </c>
      <c r="J113" s="136">
        <v>136.5</v>
      </c>
      <c r="K113" s="138">
        <v>36</v>
      </c>
      <c r="L113" s="138" t="s">
        <v>3</v>
      </c>
      <c r="M113" s="121">
        <v>14066</v>
      </c>
      <c r="N113" s="121">
        <v>92</v>
      </c>
      <c r="O113" s="122">
        <v>152.89130434782609</v>
      </c>
      <c r="P113" s="117">
        <v>41</v>
      </c>
      <c r="Q113" s="117" t="s">
        <v>3</v>
      </c>
      <c r="R113" s="144" t="s">
        <v>193</v>
      </c>
    </row>
    <row r="114" spans="1:18" x14ac:dyDescent="0.25">
      <c r="A114" s="118">
        <v>790</v>
      </c>
      <c r="B114" s="111" t="s">
        <v>31</v>
      </c>
      <c r="C114" s="141">
        <v>20840</v>
      </c>
      <c r="D114" s="141">
        <v>113</v>
      </c>
      <c r="E114" s="142">
        <v>184.42</v>
      </c>
      <c r="F114" s="148">
        <v>18</v>
      </c>
      <c r="G114" s="140" t="s">
        <v>4</v>
      </c>
      <c r="H114" s="136">
        <v>3377</v>
      </c>
      <c r="I114" s="136">
        <v>18</v>
      </c>
      <c r="J114" s="136">
        <v>187.61</v>
      </c>
      <c r="K114" s="137">
        <v>19</v>
      </c>
      <c r="L114" s="137" t="s">
        <v>4</v>
      </c>
      <c r="M114" s="114">
        <v>14829</v>
      </c>
      <c r="N114" s="114">
        <v>81</v>
      </c>
      <c r="O114" s="115">
        <v>183.07407407407408</v>
      </c>
      <c r="P114" s="117">
        <v>19</v>
      </c>
      <c r="Q114" s="117" t="s">
        <v>4</v>
      </c>
      <c r="R114" s="144" t="s">
        <v>198</v>
      </c>
    </row>
    <row r="115" spans="1:18" x14ac:dyDescent="0.25">
      <c r="A115" s="118">
        <v>1381</v>
      </c>
      <c r="B115" s="111" t="s">
        <v>32</v>
      </c>
      <c r="C115" s="141">
        <v>27815</v>
      </c>
      <c r="D115" s="141">
        <v>155</v>
      </c>
      <c r="E115" s="142">
        <v>179.45</v>
      </c>
      <c r="F115" s="139">
        <v>22</v>
      </c>
      <c r="G115" s="140" t="s">
        <v>4</v>
      </c>
      <c r="H115" s="119">
        <v>5093</v>
      </c>
      <c r="I115" s="119">
        <v>28</v>
      </c>
      <c r="J115" s="135">
        <v>181.89</v>
      </c>
      <c r="K115" s="137">
        <v>20</v>
      </c>
      <c r="L115" s="137" t="s">
        <v>3</v>
      </c>
      <c r="M115" s="114">
        <v>23849</v>
      </c>
      <c r="N115" s="114">
        <v>134</v>
      </c>
      <c r="O115" s="115">
        <v>177.97761194029852</v>
      </c>
      <c r="P115" s="117">
        <v>22</v>
      </c>
      <c r="Q115" s="117" t="s">
        <v>3</v>
      </c>
      <c r="R115" s="144" t="s">
        <v>198</v>
      </c>
    </row>
    <row r="116" spans="1:18" x14ac:dyDescent="0.25">
      <c r="A116" s="118">
        <v>1467</v>
      </c>
      <c r="B116" s="111" t="s">
        <v>46</v>
      </c>
      <c r="C116" s="141">
        <v>18703</v>
      </c>
      <c r="D116" s="141">
        <v>118</v>
      </c>
      <c r="E116" s="142">
        <v>158.5</v>
      </c>
      <c r="F116" s="148">
        <v>36</v>
      </c>
      <c r="G116" s="140" t="s">
        <v>7</v>
      </c>
      <c r="H116" s="136">
        <v>1469</v>
      </c>
      <c r="I116" s="136">
        <v>9</v>
      </c>
      <c r="J116" s="136">
        <v>163.22</v>
      </c>
      <c r="K116" s="137">
        <v>37</v>
      </c>
      <c r="L116" s="137" t="s">
        <v>7</v>
      </c>
      <c r="M116" s="114">
        <v>15080</v>
      </c>
      <c r="N116" s="114">
        <v>96</v>
      </c>
      <c r="O116" s="115">
        <v>157.08333333333334</v>
      </c>
      <c r="P116" s="117">
        <v>37</v>
      </c>
      <c r="Q116" s="117" t="s">
        <v>7</v>
      </c>
      <c r="R116" s="144" t="s">
        <v>194</v>
      </c>
    </row>
    <row r="117" spans="1:18" x14ac:dyDescent="0.25">
      <c r="A117" s="118">
        <v>2596</v>
      </c>
      <c r="B117" s="111" t="s">
        <v>47</v>
      </c>
      <c r="C117" s="141">
        <v>8638</v>
      </c>
      <c r="D117" s="141">
        <v>57</v>
      </c>
      <c r="E117" s="142">
        <v>151.54</v>
      </c>
      <c r="F117" s="139">
        <v>41</v>
      </c>
      <c r="G117" s="140" t="s">
        <v>3</v>
      </c>
      <c r="H117" s="119">
        <v>0</v>
      </c>
      <c r="I117" s="119">
        <v>0</v>
      </c>
      <c r="J117" s="135" t="e">
        <v>#DIV/0!</v>
      </c>
      <c r="K117" s="137">
        <v>41</v>
      </c>
      <c r="L117" s="137" t="s">
        <v>3</v>
      </c>
      <c r="M117" s="114">
        <v>8638</v>
      </c>
      <c r="N117" s="114">
        <v>57</v>
      </c>
      <c r="O117" s="115">
        <v>151.54385964912279</v>
      </c>
      <c r="P117" s="117">
        <v>41</v>
      </c>
      <c r="Q117" s="117" t="s">
        <v>3</v>
      </c>
      <c r="R117" s="144" t="s">
        <v>194</v>
      </c>
    </row>
    <row r="118" spans="1:18" x14ac:dyDescent="0.25">
      <c r="A118" s="118">
        <v>2775</v>
      </c>
      <c r="B118" s="111" t="s">
        <v>139</v>
      </c>
      <c r="C118" s="141">
        <v>3523</v>
      </c>
      <c r="D118" s="141">
        <v>24</v>
      </c>
      <c r="E118" s="142">
        <v>146.79</v>
      </c>
      <c r="F118" s="139">
        <v>45</v>
      </c>
      <c r="G118" s="140" t="s">
        <v>3</v>
      </c>
      <c r="H118" s="119">
        <v>0</v>
      </c>
      <c r="I118" s="119">
        <v>0</v>
      </c>
      <c r="J118" s="135" t="e">
        <v>#DIV/0!</v>
      </c>
      <c r="K118" s="137">
        <v>45</v>
      </c>
      <c r="L118" s="137" t="s">
        <v>3</v>
      </c>
      <c r="M118" s="114">
        <v>3523</v>
      </c>
      <c r="N118" s="114">
        <v>24</v>
      </c>
      <c r="O118" s="115">
        <v>146.79166666666666</v>
      </c>
      <c r="P118" s="117">
        <v>45</v>
      </c>
      <c r="Q118" s="117" t="s">
        <v>3</v>
      </c>
      <c r="R118" s="144" t="s">
        <v>201</v>
      </c>
    </row>
    <row r="119" spans="1:18" x14ac:dyDescent="0.25">
      <c r="A119" s="118">
        <v>856</v>
      </c>
      <c r="B119" s="111" t="s">
        <v>94</v>
      </c>
      <c r="C119" s="141">
        <v>1168</v>
      </c>
      <c r="D119" s="141">
        <v>8</v>
      </c>
      <c r="E119" s="142">
        <v>146</v>
      </c>
      <c r="F119" s="139"/>
      <c r="G119" s="140"/>
      <c r="H119" s="119">
        <v>0</v>
      </c>
      <c r="I119" s="119">
        <v>0</v>
      </c>
      <c r="J119" s="135" t="e">
        <v>#DIV/0!</v>
      </c>
      <c r="K119" s="137" t="s">
        <v>177</v>
      </c>
      <c r="L119" s="137" t="s">
        <v>186</v>
      </c>
      <c r="M119" s="114">
        <v>1168</v>
      </c>
      <c r="N119" s="114">
        <v>8</v>
      </c>
      <c r="O119" s="115">
        <v>146</v>
      </c>
      <c r="P119" s="117" t="s">
        <v>177</v>
      </c>
      <c r="Q119" s="117" t="s">
        <v>186</v>
      </c>
      <c r="R119" s="144" t="s">
        <v>199</v>
      </c>
    </row>
    <row r="120" spans="1:18" x14ac:dyDescent="0.25">
      <c r="A120" s="118">
        <v>859</v>
      </c>
      <c r="B120" s="111" t="s">
        <v>130</v>
      </c>
      <c r="C120" s="141">
        <v>18367</v>
      </c>
      <c r="D120" s="141">
        <v>104</v>
      </c>
      <c r="E120" s="142">
        <v>176.61</v>
      </c>
      <c r="F120" s="148">
        <v>24</v>
      </c>
      <c r="G120" s="140" t="s">
        <v>3</v>
      </c>
      <c r="H120" s="119">
        <v>3933</v>
      </c>
      <c r="I120" s="119">
        <v>21</v>
      </c>
      <c r="J120" s="135">
        <v>187.29</v>
      </c>
      <c r="K120" s="137">
        <v>16</v>
      </c>
      <c r="L120" s="137" t="s">
        <v>3</v>
      </c>
      <c r="M120" s="114">
        <v>17096</v>
      </c>
      <c r="N120" s="114">
        <v>97</v>
      </c>
      <c r="O120" s="115">
        <v>176.24742268041237</v>
      </c>
      <c r="P120" s="117">
        <v>23</v>
      </c>
      <c r="Q120" s="117" t="s">
        <v>3</v>
      </c>
      <c r="R120" s="144" t="s">
        <v>197</v>
      </c>
    </row>
    <row r="121" spans="1:18" x14ac:dyDescent="0.25">
      <c r="A121" s="118">
        <v>860</v>
      </c>
      <c r="B121" s="111" t="s">
        <v>77</v>
      </c>
      <c r="C121" s="141">
        <v>5272</v>
      </c>
      <c r="D121" s="141">
        <v>29</v>
      </c>
      <c r="E121" s="142">
        <v>181.79</v>
      </c>
      <c r="F121" s="148">
        <v>20</v>
      </c>
      <c r="G121" s="140" t="s">
        <v>4</v>
      </c>
      <c r="H121" s="119">
        <v>810</v>
      </c>
      <c r="I121" s="119">
        <v>4</v>
      </c>
      <c r="J121" s="135">
        <v>202.5</v>
      </c>
      <c r="K121" s="137">
        <v>21</v>
      </c>
      <c r="L121" s="137" t="s">
        <v>4</v>
      </c>
      <c r="M121" s="114">
        <v>4144</v>
      </c>
      <c r="N121" s="114">
        <v>23</v>
      </c>
      <c r="O121" s="115">
        <v>180.17391304347825</v>
      </c>
      <c r="P121" s="117">
        <v>21</v>
      </c>
      <c r="Q121" s="117" t="s">
        <v>4</v>
      </c>
      <c r="R121" s="144" t="s">
        <v>179</v>
      </c>
    </row>
    <row r="122" spans="1:18" x14ac:dyDescent="0.25">
      <c r="A122" s="118">
        <v>1868</v>
      </c>
      <c r="B122" s="111" t="s">
        <v>80</v>
      </c>
      <c r="C122" s="141">
        <v>42722</v>
      </c>
      <c r="D122" s="141">
        <v>243</v>
      </c>
      <c r="E122" s="142">
        <v>175.81</v>
      </c>
      <c r="F122" s="148">
        <v>25</v>
      </c>
      <c r="G122" s="140" t="s">
        <v>3</v>
      </c>
      <c r="H122" s="136">
        <v>3165</v>
      </c>
      <c r="I122" s="136">
        <v>18</v>
      </c>
      <c r="J122" s="136">
        <v>175.83</v>
      </c>
      <c r="K122" s="137">
        <v>24</v>
      </c>
      <c r="L122" s="137" t="s">
        <v>3</v>
      </c>
      <c r="M122" s="114">
        <v>36454</v>
      </c>
      <c r="N122" s="114">
        <v>206</v>
      </c>
      <c r="O122" s="115">
        <v>176.96116504854368</v>
      </c>
      <c r="P122" s="117">
        <v>24</v>
      </c>
      <c r="Q122" s="117" t="s">
        <v>3</v>
      </c>
      <c r="R122" s="144" t="s">
        <v>193</v>
      </c>
    </row>
    <row r="123" spans="1:18" x14ac:dyDescent="0.25">
      <c r="A123" s="118">
        <v>1869</v>
      </c>
      <c r="B123" s="111" t="s">
        <v>81</v>
      </c>
      <c r="C123" s="141">
        <v>44399</v>
      </c>
      <c r="D123" s="141">
        <v>273</v>
      </c>
      <c r="E123" s="142">
        <v>162.63</v>
      </c>
      <c r="F123" s="148">
        <v>34</v>
      </c>
      <c r="G123" s="140" t="s">
        <v>7</v>
      </c>
      <c r="H123" s="136">
        <v>4176</v>
      </c>
      <c r="I123" s="136">
        <v>27</v>
      </c>
      <c r="J123" s="136">
        <v>154.66999999999999</v>
      </c>
      <c r="K123" s="137">
        <v>32</v>
      </c>
      <c r="L123" s="137" t="s">
        <v>7</v>
      </c>
      <c r="M123" s="114">
        <v>34981</v>
      </c>
      <c r="N123" s="114">
        <v>212</v>
      </c>
      <c r="O123" s="115">
        <v>165.00471698113208</v>
      </c>
      <c r="P123" s="117">
        <v>32</v>
      </c>
      <c r="Q123" s="117" t="s">
        <v>7</v>
      </c>
      <c r="R123" s="144" t="s">
        <v>193</v>
      </c>
    </row>
    <row r="124" spans="1:18" x14ac:dyDescent="0.25">
      <c r="A124" s="118">
        <v>893</v>
      </c>
      <c r="B124" s="111" t="s">
        <v>87</v>
      </c>
      <c r="C124" s="141">
        <v>19037</v>
      </c>
      <c r="D124" s="141">
        <v>104</v>
      </c>
      <c r="E124" s="142">
        <v>183.05</v>
      </c>
      <c r="F124" s="148">
        <v>19</v>
      </c>
      <c r="G124" s="140" t="s">
        <v>4</v>
      </c>
      <c r="H124" s="136">
        <v>3204</v>
      </c>
      <c r="I124" s="136">
        <v>18</v>
      </c>
      <c r="J124" s="136">
        <v>178</v>
      </c>
      <c r="K124" s="137">
        <v>18</v>
      </c>
      <c r="L124" s="137" t="s">
        <v>4</v>
      </c>
      <c r="M124" s="126">
        <v>14766</v>
      </c>
      <c r="N124" s="114">
        <v>80</v>
      </c>
      <c r="O124" s="115">
        <v>184.57499999999999</v>
      </c>
      <c r="P124" s="117">
        <v>18</v>
      </c>
      <c r="Q124" s="117" t="s">
        <v>4</v>
      </c>
      <c r="R124" s="144" t="s">
        <v>195</v>
      </c>
    </row>
    <row r="125" spans="1:18" x14ac:dyDescent="0.25">
      <c r="A125" s="127">
        <v>2893</v>
      </c>
      <c r="B125" s="128" t="s">
        <v>207</v>
      </c>
      <c r="C125" s="141">
        <v>808</v>
      </c>
      <c r="D125" s="141">
        <v>6</v>
      </c>
      <c r="E125" s="142">
        <v>134.66</v>
      </c>
      <c r="F125" s="139"/>
      <c r="G125" s="140"/>
      <c r="H125" s="136"/>
      <c r="I125" s="136"/>
      <c r="J125" s="136"/>
      <c r="K125" s="137"/>
      <c r="L125" s="137"/>
      <c r="M125" s="126"/>
      <c r="N125" s="114"/>
      <c r="O125" s="115"/>
      <c r="P125" s="117"/>
      <c r="Q125" s="117"/>
      <c r="R125" s="146" t="s">
        <v>193</v>
      </c>
    </row>
    <row r="126" spans="1:18" x14ac:dyDescent="0.25">
      <c r="A126" s="118">
        <v>913</v>
      </c>
      <c r="B126" s="111" t="s">
        <v>48</v>
      </c>
      <c r="C126" s="141">
        <v>7597</v>
      </c>
      <c r="D126" s="141">
        <v>49</v>
      </c>
      <c r="E126" s="142">
        <v>155.04</v>
      </c>
      <c r="F126" s="148">
        <v>39</v>
      </c>
      <c r="G126" s="140" t="s">
        <v>3</v>
      </c>
      <c r="H126" s="136">
        <v>799</v>
      </c>
      <c r="I126" s="136">
        <v>6</v>
      </c>
      <c r="J126" s="136">
        <v>133.16999999999999</v>
      </c>
      <c r="K126" s="137">
        <v>36</v>
      </c>
      <c r="L126" s="137" t="s">
        <v>3</v>
      </c>
      <c r="M126" s="114">
        <v>5854</v>
      </c>
      <c r="N126" s="114">
        <v>37</v>
      </c>
      <c r="O126" s="115">
        <v>158.21621621621622</v>
      </c>
      <c r="P126" s="117">
        <v>36</v>
      </c>
      <c r="Q126" s="117" t="s">
        <v>3</v>
      </c>
      <c r="R126" s="144" t="s">
        <v>194</v>
      </c>
    </row>
    <row r="127" spans="1:18" x14ac:dyDescent="0.25">
      <c r="A127" s="118">
        <v>1757</v>
      </c>
      <c r="B127" s="111" t="s">
        <v>140</v>
      </c>
      <c r="C127" s="141">
        <v>5402</v>
      </c>
      <c r="D127" s="141">
        <v>36</v>
      </c>
      <c r="E127" s="142">
        <v>150.06</v>
      </c>
      <c r="F127" s="148">
        <v>42</v>
      </c>
      <c r="G127" s="140" t="s">
        <v>7</v>
      </c>
      <c r="H127" s="119">
        <v>0</v>
      </c>
      <c r="I127" s="119">
        <v>0</v>
      </c>
      <c r="J127" s="135" t="e">
        <v>#DIV/0!</v>
      </c>
      <c r="K127" s="137">
        <v>41</v>
      </c>
      <c r="L127" s="137" t="s">
        <v>7</v>
      </c>
      <c r="M127" s="114">
        <v>4275</v>
      </c>
      <c r="N127" s="114">
        <v>28</v>
      </c>
      <c r="O127" s="115">
        <v>152.67857142857142</v>
      </c>
      <c r="P127" s="117">
        <v>41</v>
      </c>
      <c r="Q127" s="117" t="s">
        <v>7</v>
      </c>
      <c r="R127" s="144" t="s">
        <v>201</v>
      </c>
    </row>
    <row r="129" spans="4:4" x14ac:dyDescent="0.25">
      <c r="D129" s="129"/>
    </row>
  </sheetData>
  <mergeCells count="4">
    <mergeCell ref="H2:L2"/>
    <mergeCell ref="M2:O2"/>
    <mergeCell ref="P2:Q2"/>
    <mergeCell ref="C2:G2"/>
  </mergeCells>
  <conditionalFormatting sqref="E1:F1">
    <cfRule type="cellIs" dxfId="39" priority="1" stopIfTrue="1" operator="greaterThanOrEqual">
      <formula>200</formula>
    </cfRule>
  </conditionalFormatting>
  <conditionalFormatting sqref="J1:K1">
    <cfRule type="cellIs" dxfId="38" priority="8" stopIfTrue="1" operator="greaterThanOrEqual">
      <formula>200</formula>
    </cfRule>
  </conditionalFormatting>
  <conditionalFormatting sqref="K3:L12 P3:Q12 P14:Q17 P19:Q21 P24:Q28 P30:Q34 P36:Q40 P43:Q47 P49:Q49 P51:P54 Q51:Q63 Q65:Q77 Q79:Q82 Q84:Q85 Q100:Q106 Q110:Q118 Q120:Q123 O124:O125 N126 Q127">
    <cfRule type="cellIs" dxfId="37" priority="11" stopIfTrue="1" operator="equal">
      <formula>IF(#REF!&gt;=200,0,"")</formula>
    </cfRule>
  </conditionalFormatting>
  <conditionalFormatting sqref="K14:L17 K19:L21 K24:L28 K30:L34 K36:L40 K43:L47 K49:L49 K51:K54 L51:L63 L65:L77 L79:L82 L84:L85 L100:L106 L110:L118 L120:L123 L127">
    <cfRule type="cellIs" dxfId="36" priority="10" stopIfTrue="1" operator="equal">
      <formula>IF(#REF!&gt;=200,0,"")</formula>
    </cfRule>
  </conditionalFormatting>
  <conditionalFormatting sqref="L87:L98">
    <cfRule type="cellIs" dxfId="35" priority="6" stopIfTrue="1" operator="equal">
      <formula>IF(#REF!&gt;=200,0,"")</formula>
    </cfRule>
  </conditionalFormatting>
  <conditionalFormatting sqref="O1">
    <cfRule type="cellIs" dxfId="34" priority="7" stopIfTrue="1" operator="greaterThanOrEqual">
      <formula>200</formula>
    </cfRule>
  </conditionalFormatting>
  <conditionalFormatting sqref="O3:O12 O14:O17 O19:O21 O24:O28 O30:O34 O36:O40 O43:O47 O49 O51:O63 O65:O77 O79:O82 O84:O85 O100:O106 O110:O118 O120:O123 O127">
    <cfRule type="cellIs" dxfId="33" priority="12" stopIfTrue="1" operator="greaterThanOrEqual">
      <formula>200</formula>
    </cfRule>
  </conditionalFormatting>
  <conditionalFormatting sqref="O87:O98">
    <cfRule type="cellIs" dxfId="32" priority="4" stopIfTrue="1" operator="greaterThanOrEqual">
      <formula>200</formula>
    </cfRule>
  </conditionalFormatting>
  <conditionalFormatting sqref="Q87:Q98">
    <cfRule type="cellIs" dxfId="31" priority="5" stopIfTrue="1" operator="equal">
      <formula>IF(#REF!&gt;=200,0,"")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J135"/>
  <sheetViews>
    <sheetView zoomScaleNormal="100" workbookViewId="0">
      <selection activeCell="K122" sqref="K122"/>
    </sheetView>
  </sheetViews>
  <sheetFormatPr baseColWidth="10" defaultColWidth="11.5703125" defaultRowHeight="15" x14ac:dyDescent="0.25"/>
  <cols>
    <col min="1" max="1" width="10.28515625" style="25" bestFit="1" customWidth="1"/>
    <col min="2" max="2" width="11.85546875" style="245" bestFit="1" customWidth="1"/>
    <col min="3" max="3" width="18.42578125" style="245" bestFit="1" customWidth="1"/>
    <col min="4" max="4" width="17" style="25" bestFit="1" customWidth="1"/>
    <col min="5" max="9" width="13" style="25" hidden="1" customWidth="1"/>
    <col min="10" max="12" width="13" style="25" customWidth="1"/>
    <col min="13" max="14" width="13" style="246" customWidth="1"/>
    <col min="15" max="39" width="13" style="25" customWidth="1"/>
  </cols>
  <sheetData>
    <row r="1" spans="1:166" s="97" customFormat="1" x14ac:dyDescent="0.25">
      <c r="A1" s="71" t="s">
        <v>217</v>
      </c>
      <c r="B1" s="151" t="s">
        <v>218</v>
      </c>
      <c r="C1" s="151" t="s">
        <v>219</v>
      </c>
      <c r="D1" s="152" t="s">
        <v>220</v>
      </c>
      <c r="E1" s="333" t="s">
        <v>221</v>
      </c>
      <c r="F1" s="333"/>
      <c r="G1" s="333"/>
      <c r="H1" s="333"/>
      <c r="I1" s="333"/>
      <c r="J1" s="333" t="s">
        <v>255</v>
      </c>
      <c r="K1" s="333"/>
      <c r="L1" s="333"/>
      <c r="M1" s="333"/>
      <c r="N1" s="333"/>
      <c r="O1" s="333" t="s">
        <v>221</v>
      </c>
      <c r="P1" s="333"/>
      <c r="Q1" s="333"/>
      <c r="R1" s="333"/>
      <c r="S1" s="333"/>
      <c r="T1" s="333" t="s">
        <v>221</v>
      </c>
      <c r="U1" s="333"/>
      <c r="V1" s="333"/>
      <c r="W1" s="333"/>
      <c r="X1" s="333"/>
      <c r="Y1" s="333" t="s">
        <v>221</v>
      </c>
      <c r="Z1" s="333"/>
      <c r="AA1" s="333"/>
      <c r="AB1" s="333"/>
      <c r="AC1" s="333"/>
      <c r="AD1" s="333" t="s">
        <v>221</v>
      </c>
      <c r="AE1" s="333"/>
      <c r="AF1" s="333"/>
      <c r="AG1" s="333"/>
      <c r="AH1" s="333"/>
      <c r="AI1" s="333" t="s">
        <v>222</v>
      </c>
      <c r="AJ1" s="333"/>
      <c r="AK1" s="333"/>
      <c r="AL1" s="333"/>
      <c r="AM1" s="333"/>
    </row>
    <row r="2" spans="1:166" ht="18" x14ac:dyDescent="0.25">
      <c r="A2" s="71"/>
      <c r="B2" s="153" t="s">
        <v>223</v>
      </c>
      <c r="C2" s="154" t="s">
        <v>224</v>
      </c>
      <c r="D2" s="155" t="s">
        <v>220</v>
      </c>
      <c r="E2" s="32" t="s">
        <v>151</v>
      </c>
      <c r="F2" s="32" t="s">
        <v>152</v>
      </c>
      <c r="G2" s="34" t="s">
        <v>153</v>
      </c>
      <c r="H2" s="156" t="s">
        <v>154</v>
      </c>
      <c r="I2" s="157" t="s">
        <v>155</v>
      </c>
      <c r="J2" s="32" t="s">
        <v>151</v>
      </c>
      <c r="K2" s="32" t="s">
        <v>152</v>
      </c>
      <c r="L2" s="34" t="s">
        <v>153</v>
      </c>
      <c r="M2" s="156" t="s">
        <v>154</v>
      </c>
      <c r="N2" s="158" t="s">
        <v>155</v>
      </c>
      <c r="O2" s="32" t="s">
        <v>151</v>
      </c>
      <c r="P2" s="32" t="s">
        <v>152</v>
      </c>
      <c r="Q2" s="34" t="s">
        <v>153</v>
      </c>
      <c r="R2" s="156" t="s">
        <v>154</v>
      </c>
      <c r="S2" s="157" t="s">
        <v>155</v>
      </c>
      <c r="T2" s="32" t="s">
        <v>151</v>
      </c>
      <c r="U2" s="32" t="s">
        <v>152</v>
      </c>
      <c r="V2" s="34" t="s">
        <v>153</v>
      </c>
      <c r="W2" s="156" t="s">
        <v>154</v>
      </c>
      <c r="X2" s="157" t="s">
        <v>155</v>
      </c>
      <c r="Y2" s="32" t="s">
        <v>151</v>
      </c>
      <c r="Z2" s="32" t="s">
        <v>152</v>
      </c>
      <c r="AA2" s="34" t="s">
        <v>153</v>
      </c>
      <c r="AB2" s="156" t="s">
        <v>154</v>
      </c>
      <c r="AC2" s="157" t="s">
        <v>155</v>
      </c>
      <c r="AD2" s="32" t="s">
        <v>151</v>
      </c>
      <c r="AE2" s="32" t="s">
        <v>152</v>
      </c>
      <c r="AF2" s="34" t="s">
        <v>153</v>
      </c>
      <c r="AG2" s="156" t="s">
        <v>154</v>
      </c>
      <c r="AH2" s="157" t="s">
        <v>155</v>
      </c>
      <c r="AI2" s="32" t="s">
        <v>151</v>
      </c>
      <c r="AJ2" s="32" t="s">
        <v>152</v>
      </c>
      <c r="AK2" s="34" t="s">
        <v>153</v>
      </c>
      <c r="AL2" s="156" t="s">
        <v>154</v>
      </c>
      <c r="AM2" s="157" t="s">
        <v>155</v>
      </c>
    </row>
    <row r="3" spans="1:166" x14ac:dyDescent="0.25">
      <c r="A3" s="159"/>
      <c r="B3" s="160">
        <f>COUNTIF(B$4:B$132,"Monsieur")</f>
        <v>93</v>
      </c>
      <c r="C3" s="161">
        <f>COUNTIF(B4:B132,"Madame")</f>
        <v>36</v>
      </c>
      <c r="D3" s="75"/>
      <c r="E3" s="162"/>
      <c r="F3" s="162"/>
      <c r="G3" s="162"/>
      <c r="H3" s="162"/>
      <c r="I3" s="162"/>
      <c r="J3" s="334" t="s">
        <v>225</v>
      </c>
      <c r="K3" s="334"/>
      <c r="L3" s="334"/>
      <c r="M3" s="334"/>
      <c r="N3" s="335"/>
      <c r="O3" s="334" t="s">
        <v>226</v>
      </c>
      <c r="P3" s="334"/>
      <c r="Q3" s="334"/>
      <c r="R3" s="334"/>
      <c r="S3" s="335"/>
      <c r="T3" s="325" t="s">
        <v>227</v>
      </c>
      <c r="U3" s="325"/>
      <c r="V3" s="325"/>
      <c r="W3" s="325"/>
      <c r="X3" s="326"/>
      <c r="Y3" s="328" t="s">
        <v>228</v>
      </c>
      <c r="Z3" s="328"/>
      <c r="AA3" s="328"/>
      <c r="AB3" s="328"/>
      <c r="AC3" s="329"/>
      <c r="AD3" s="328" t="s">
        <v>216</v>
      </c>
      <c r="AE3" s="328"/>
      <c r="AF3" s="328"/>
      <c r="AG3" s="328"/>
      <c r="AH3" s="329"/>
      <c r="AI3" s="328" t="s">
        <v>229</v>
      </c>
      <c r="AJ3" s="328"/>
      <c r="AK3" s="328"/>
      <c r="AL3" s="328"/>
      <c r="AM3" s="329"/>
    </row>
    <row r="4" spans="1:166" s="182" customFormat="1" ht="15.75" x14ac:dyDescent="0.25">
      <c r="A4" s="77">
        <v>48</v>
      </c>
      <c r="B4" s="163" t="s">
        <v>231</v>
      </c>
      <c r="C4" s="164" t="s">
        <v>82</v>
      </c>
      <c r="D4" s="70" t="s">
        <v>179</v>
      </c>
      <c r="E4" s="70"/>
      <c r="F4" s="70"/>
      <c r="G4" s="70"/>
      <c r="H4" s="70"/>
      <c r="I4" s="70"/>
      <c r="J4" s="183">
        <v>7361</v>
      </c>
      <c r="K4" s="183">
        <v>40</v>
      </c>
      <c r="L4" s="166">
        <v>184.02</v>
      </c>
      <c r="M4" s="188">
        <v>18</v>
      </c>
      <c r="N4" s="167" t="s">
        <v>4</v>
      </c>
      <c r="O4" s="184">
        <v>6849</v>
      </c>
      <c r="P4" s="184">
        <v>37</v>
      </c>
      <c r="Q4" s="185">
        <v>185.1081081081081</v>
      </c>
      <c r="R4" s="186">
        <v>18</v>
      </c>
      <c r="S4" s="187" t="s">
        <v>4</v>
      </c>
      <c r="T4" s="172">
        <v>3475</v>
      </c>
      <c r="U4" s="172">
        <v>19</v>
      </c>
      <c r="V4" s="172">
        <v>182.89</v>
      </c>
      <c r="W4" s="173">
        <v>0</v>
      </c>
      <c r="X4" s="174"/>
      <c r="Y4" s="19">
        <v>1560</v>
      </c>
      <c r="Z4" s="19">
        <v>9</v>
      </c>
      <c r="AA4" s="19">
        <v>0</v>
      </c>
      <c r="AB4" s="175">
        <v>0</v>
      </c>
      <c r="AC4" s="175">
        <v>0</v>
      </c>
      <c r="AD4" s="176">
        <v>5321</v>
      </c>
      <c r="AE4" s="176">
        <v>29</v>
      </c>
      <c r="AF4" s="177">
        <v>183.48</v>
      </c>
      <c r="AG4" s="178">
        <v>19</v>
      </c>
      <c r="AH4" s="179" t="s">
        <v>4</v>
      </c>
      <c r="AI4" s="180">
        <v>8503</v>
      </c>
      <c r="AJ4" s="180">
        <v>47</v>
      </c>
      <c r="AK4" s="181">
        <v>180.91489361702128</v>
      </c>
      <c r="AL4" s="117">
        <v>21</v>
      </c>
      <c r="AM4" s="117" t="s">
        <v>4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 ht="15.75" x14ac:dyDescent="0.25">
      <c r="A5" s="77">
        <v>111</v>
      </c>
      <c r="B5" s="163" t="s">
        <v>231</v>
      </c>
      <c r="C5" s="164" t="s">
        <v>83</v>
      </c>
      <c r="D5" s="70" t="s">
        <v>179</v>
      </c>
      <c r="E5" s="70"/>
      <c r="F5" s="70"/>
      <c r="G5" s="70"/>
      <c r="H5" s="70"/>
      <c r="I5" s="70"/>
      <c r="J5" s="165">
        <v>12385</v>
      </c>
      <c r="K5" s="165">
        <v>76</v>
      </c>
      <c r="L5" s="166">
        <v>162.96</v>
      </c>
      <c r="M5" s="167">
        <v>34</v>
      </c>
      <c r="N5" s="167" t="s">
        <v>3</v>
      </c>
      <c r="O5" s="168">
        <v>11144</v>
      </c>
      <c r="P5" s="168">
        <v>68</v>
      </c>
      <c r="Q5" s="169">
        <v>163.88235294117646</v>
      </c>
      <c r="R5" s="186">
        <v>33</v>
      </c>
      <c r="S5" s="187" t="s">
        <v>3</v>
      </c>
      <c r="T5" s="172">
        <v>10597</v>
      </c>
      <c r="U5" s="172">
        <v>65</v>
      </c>
      <c r="V5" s="172">
        <v>163.03</v>
      </c>
      <c r="W5" s="173">
        <v>33</v>
      </c>
      <c r="X5" s="174" t="s">
        <v>3</v>
      </c>
      <c r="Y5" s="19">
        <v>21373</v>
      </c>
      <c r="Z5" s="19">
        <v>127</v>
      </c>
      <c r="AA5" s="19">
        <v>168.29</v>
      </c>
      <c r="AB5" s="175">
        <v>29</v>
      </c>
      <c r="AC5" s="175" t="s">
        <v>3</v>
      </c>
      <c r="AD5" s="176">
        <v>29748</v>
      </c>
      <c r="AE5" s="176">
        <v>175</v>
      </c>
      <c r="AF5" s="177">
        <v>169.99</v>
      </c>
      <c r="AG5" s="178">
        <v>29</v>
      </c>
      <c r="AH5" s="179" t="s">
        <v>3</v>
      </c>
      <c r="AI5" s="180">
        <v>33308</v>
      </c>
      <c r="AJ5" s="180">
        <v>196</v>
      </c>
      <c r="AK5" s="181">
        <v>169.9387755102041</v>
      </c>
      <c r="AL5" s="117">
        <v>29</v>
      </c>
      <c r="AM5" s="117" t="s">
        <v>3</v>
      </c>
    </row>
    <row r="6" spans="1:166" ht="15.75" x14ac:dyDescent="0.25">
      <c r="A6" s="77">
        <v>123</v>
      </c>
      <c r="B6" s="163" t="s">
        <v>231</v>
      </c>
      <c r="C6" s="164" t="s">
        <v>115</v>
      </c>
      <c r="D6" s="70" t="s">
        <v>16</v>
      </c>
      <c r="E6" s="70"/>
      <c r="F6" s="70"/>
      <c r="G6" s="70"/>
      <c r="H6" s="70"/>
      <c r="I6" s="70"/>
      <c r="J6" s="183">
        <v>10172</v>
      </c>
      <c r="K6" s="183">
        <v>58</v>
      </c>
      <c r="L6" s="166">
        <v>175.38</v>
      </c>
      <c r="M6" s="188">
        <v>25</v>
      </c>
      <c r="N6" s="167" t="s">
        <v>3</v>
      </c>
      <c r="O6" s="192">
        <v>10313</v>
      </c>
      <c r="P6" s="192">
        <v>58</v>
      </c>
      <c r="Q6" s="169">
        <v>177.81034482758622</v>
      </c>
      <c r="R6" s="186">
        <v>23</v>
      </c>
      <c r="S6" s="187" t="s">
        <v>3</v>
      </c>
      <c r="T6" s="172">
        <v>5273</v>
      </c>
      <c r="U6" s="172">
        <v>29</v>
      </c>
      <c r="V6" s="172">
        <v>181.83</v>
      </c>
      <c r="W6" s="173">
        <v>20</v>
      </c>
      <c r="X6" s="174" t="s">
        <v>5</v>
      </c>
      <c r="Y6" s="19">
        <v>9405</v>
      </c>
      <c r="Z6" s="19">
        <v>49</v>
      </c>
      <c r="AA6" s="19">
        <v>191.94</v>
      </c>
      <c r="AB6" s="175">
        <v>13</v>
      </c>
      <c r="AC6" s="175" t="s">
        <v>5</v>
      </c>
      <c r="AD6" s="176">
        <v>7826</v>
      </c>
      <c r="AE6" s="176">
        <v>40</v>
      </c>
      <c r="AF6" s="177">
        <v>195.65</v>
      </c>
      <c r="AG6" s="178">
        <v>11</v>
      </c>
      <c r="AH6" s="179" t="s">
        <v>5</v>
      </c>
      <c r="AI6" s="180">
        <v>7944</v>
      </c>
      <c r="AJ6" s="180">
        <v>41</v>
      </c>
      <c r="AK6" s="181">
        <v>193.7560975609756</v>
      </c>
      <c r="AL6" s="117">
        <v>12</v>
      </c>
      <c r="AM6" s="117" t="s">
        <v>5</v>
      </c>
      <c r="FG6" s="182"/>
      <c r="FH6" s="182"/>
      <c r="FI6" s="182"/>
      <c r="FJ6" s="182"/>
    </row>
    <row r="7" spans="1:166" ht="15.75" x14ac:dyDescent="0.25">
      <c r="A7" s="77">
        <v>132</v>
      </c>
      <c r="B7" s="163" t="s">
        <v>231</v>
      </c>
      <c r="C7" s="164" t="s">
        <v>21</v>
      </c>
      <c r="D7" s="70" t="s">
        <v>0</v>
      </c>
      <c r="E7" s="70"/>
      <c r="F7" s="70"/>
      <c r="G7" s="70"/>
      <c r="H7" s="70"/>
      <c r="I7" s="70"/>
      <c r="J7" s="183">
        <v>16426</v>
      </c>
      <c r="K7" s="183">
        <v>91</v>
      </c>
      <c r="L7" s="166">
        <v>180.51</v>
      </c>
      <c r="M7" s="188">
        <v>21</v>
      </c>
      <c r="N7" s="167" t="s">
        <v>4</v>
      </c>
      <c r="O7" s="189">
        <v>16435</v>
      </c>
      <c r="P7" s="189">
        <v>92</v>
      </c>
      <c r="Q7" s="169">
        <v>178.64130434782609</v>
      </c>
      <c r="R7" s="186">
        <v>22</v>
      </c>
      <c r="S7" s="187" t="s">
        <v>4</v>
      </c>
      <c r="T7" s="172">
        <v>11674</v>
      </c>
      <c r="U7" s="172">
        <v>66</v>
      </c>
      <c r="V7" s="172">
        <v>176.88</v>
      </c>
      <c r="W7" s="173">
        <v>24</v>
      </c>
      <c r="X7" s="174" t="s">
        <v>3</v>
      </c>
      <c r="Y7" s="19">
        <v>9746</v>
      </c>
      <c r="Z7" s="19">
        <v>56</v>
      </c>
      <c r="AA7" s="19">
        <v>174.04</v>
      </c>
      <c r="AB7" s="175">
        <v>25</v>
      </c>
      <c r="AC7" s="175" t="s">
        <v>3</v>
      </c>
      <c r="AD7" s="176">
        <v>12571</v>
      </c>
      <c r="AE7" s="176">
        <v>71</v>
      </c>
      <c r="AF7" s="177">
        <v>177.06</v>
      </c>
      <c r="AG7" s="178">
        <v>23</v>
      </c>
      <c r="AH7" s="179" t="s">
        <v>3</v>
      </c>
      <c r="AI7" s="180">
        <v>13528</v>
      </c>
      <c r="AJ7" s="180">
        <v>76</v>
      </c>
      <c r="AK7" s="181">
        <v>178</v>
      </c>
      <c r="AL7" s="117">
        <v>22</v>
      </c>
      <c r="AM7" s="117" t="s">
        <v>4</v>
      </c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94"/>
      <c r="DA7" s="194"/>
      <c r="DB7" s="194"/>
      <c r="DC7" s="194"/>
      <c r="DD7" s="194"/>
      <c r="DE7" s="194"/>
      <c r="DF7" s="194"/>
      <c r="DG7" s="194"/>
      <c r="DH7" s="194"/>
      <c r="DI7" s="194"/>
      <c r="DJ7" s="194"/>
      <c r="DK7" s="194"/>
      <c r="DL7" s="194"/>
      <c r="DM7" s="194"/>
      <c r="DN7" s="194"/>
      <c r="DO7" s="194"/>
      <c r="DP7" s="194"/>
      <c r="DQ7" s="194"/>
      <c r="DR7" s="194"/>
      <c r="DS7" s="194"/>
      <c r="DT7" s="194"/>
      <c r="DU7" s="194"/>
      <c r="DV7" s="194"/>
      <c r="DW7" s="194"/>
      <c r="DX7" s="194"/>
      <c r="DY7" s="194"/>
      <c r="DZ7" s="194"/>
      <c r="EA7" s="194"/>
      <c r="EB7" s="194"/>
      <c r="EC7" s="194"/>
      <c r="ED7" s="194"/>
      <c r="EE7" s="194"/>
      <c r="EF7" s="194"/>
      <c r="EG7" s="194"/>
      <c r="EH7" s="194"/>
      <c r="EI7" s="194"/>
      <c r="EJ7" s="194"/>
      <c r="EK7" s="194"/>
      <c r="EL7" s="194"/>
      <c r="EM7" s="194"/>
      <c r="EN7" s="194"/>
      <c r="EO7" s="194"/>
      <c r="EP7" s="194"/>
      <c r="EQ7" s="194"/>
      <c r="ER7" s="194"/>
      <c r="ES7" s="194"/>
      <c r="ET7" s="194"/>
      <c r="EU7" s="194"/>
      <c r="EV7" s="194"/>
      <c r="EW7" s="194"/>
      <c r="EX7" s="194"/>
      <c r="EY7" s="194"/>
      <c r="EZ7" s="194"/>
      <c r="FA7" s="194"/>
      <c r="FB7" s="194"/>
      <c r="FC7" s="194"/>
      <c r="FD7" s="194"/>
      <c r="FE7" s="194"/>
      <c r="FF7" s="194"/>
      <c r="FG7" s="194"/>
      <c r="FH7" s="194"/>
      <c r="FI7" s="194"/>
      <c r="FJ7" s="194"/>
    </row>
    <row r="8" spans="1:166" ht="15.75" x14ac:dyDescent="0.25">
      <c r="A8" s="77">
        <v>138</v>
      </c>
      <c r="B8" s="163" t="s">
        <v>230</v>
      </c>
      <c r="C8" s="164" t="s">
        <v>89</v>
      </c>
      <c r="D8" s="70" t="s">
        <v>13</v>
      </c>
      <c r="E8" s="70"/>
      <c r="F8" s="70"/>
      <c r="G8" s="70"/>
      <c r="H8" s="70"/>
      <c r="I8" s="70"/>
      <c r="J8" s="165">
        <v>7633</v>
      </c>
      <c r="K8" s="165">
        <v>50</v>
      </c>
      <c r="L8" s="166">
        <v>152.66</v>
      </c>
      <c r="M8" s="167">
        <v>40</v>
      </c>
      <c r="N8" s="167" t="s">
        <v>7</v>
      </c>
      <c r="O8" s="168">
        <v>7633</v>
      </c>
      <c r="P8" s="168">
        <v>50</v>
      </c>
      <c r="Q8" s="169">
        <v>152.66</v>
      </c>
      <c r="R8" s="186">
        <v>40</v>
      </c>
      <c r="S8" s="187" t="s">
        <v>7</v>
      </c>
      <c r="T8" s="172">
        <v>5444</v>
      </c>
      <c r="U8" s="172">
        <v>36</v>
      </c>
      <c r="V8" s="172">
        <v>151.22</v>
      </c>
      <c r="W8" s="173">
        <v>41</v>
      </c>
      <c r="X8" s="174" t="s">
        <v>7</v>
      </c>
      <c r="Y8" s="19">
        <v>5370</v>
      </c>
      <c r="Z8" s="19">
        <v>33</v>
      </c>
      <c r="AA8" s="19">
        <v>162.72999999999999</v>
      </c>
      <c r="AB8" s="175">
        <v>34</v>
      </c>
      <c r="AC8" s="175" t="s">
        <v>7</v>
      </c>
      <c r="AD8" s="176">
        <v>7193</v>
      </c>
      <c r="AE8" s="176">
        <v>45</v>
      </c>
      <c r="AF8" s="177">
        <v>159.84</v>
      </c>
      <c r="AG8" s="178">
        <v>36</v>
      </c>
      <c r="AH8" s="179" t="s">
        <v>7</v>
      </c>
      <c r="AI8" s="180">
        <v>7193</v>
      </c>
      <c r="AJ8" s="180">
        <v>45</v>
      </c>
      <c r="AK8" s="181">
        <v>159.84444444444443</v>
      </c>
      <c r="AL8" s="117">
        <v>36</v>
      </c>
      <c r="AM8" s="117" t="s">
        <v>7</v>
      </c>
    </row>
    <row r="9" spans="1:166" ht="15.75" x14ac:dyDescent="0.25">
      <c r="A9" s="77">
        <v>142</v>
      </c>
      <c r="B9" s="163" t="s">
        <v>231</v>
      </c>
      <c r="C9" s="164" t="s">
        <v>36</v>
      </c>
      <c r="D9" s="70" t="s">
        <v>6</v>
      </c>
      <c r="E9" s="70"/>
      <c r="F9" s="70"/>
      <c r="G9" s="70"/>
      <c r="H9" s="70"/>
      <c r="I9" s="70"/>
      <c r="J9" s="183">
        <v>6953</v>
      </c>
      <c r="K9" s="183">
        <v>42</v>
      </c>
      <c r="L9" s="166">
        <v>165.55</v>
      </c>
      <c r="M9" s="188">
        <v>32</v>
      </c>
      <c r="N9" s="167" t="s">
        <v>3</v>
      </c>
      <c r="O9" s="189">
        <v>7715</v>
      </c>
      <c r="P9" s="189">
        <v>45</v>
      </c>
      <c r="Q9" s="169">
        <v>171.44444444444446</v>
      </c>
      <c r="R9" s="186">
        <v>27</v>
      </c>
      <c r="S9" s="187" t="s">
        <v>3</v>
      </c>
      <c r="T9" s="172">
        <v>6096</v>
      </c>
      <c r="U9" s="172">
        <v>36</v>
      </c>
      <c r="V9" s="172">
        <v>169.33</v>
      </c>
      <c r="W9" s="173">
        <v>29</v>
      </c>
      <c r="X9" s="174" t="s">
        <v>4</v>
      </c>
      <c r="Y9" s="19">
        <v>7620</v>
      </c>
      <c r="Z9" s="19">
        <v>42</v>
      </c>
      <c r="AA9" s="19">
        <v>181.43</v>
      </c>
      <c r="AB9" s="175">
        <v>20</v>
      </c>
      <c r="AC9" s="175" t="s">
        <v>4</v>
      </c>
      <c r="AD9" s="176">
        <v>8243</v>
      </c>
      <c r="AE9" s="176">
        <v>45</v>
      </c>
      <c r="AF9" s="177">
        <v>183.18</v>
      </c>
      <c r="AG9" s="178">
        <v>19</v>
      </c>
      <c r="AH9" s="179" t="s">
        <v>4</v>
      </c>
      <c r="AI9" s="180">
        <v>8736</v>
      </c>
      <c r="AJ9" s="180">
        <v>48</v>
      </c>
      <c r="AK9" s="181">
        <v>182</v>
      </c>
      <c r="AL9" s="190">
        <v>20</v>
      </c>
      <c r="AM9" s="190" t="s">
        <v>4</v>
      </c>
    </row>
    <row r="10" spans="1:166" s="182" customFormat="1" ht="15.75" x14ac:dyDescent="0.25">
      <c r="A10" s="77">
        <v>149</v>
      </c>
      <c r="B10" s="163" t="s">
        <v>231</v>
      </c>
      <c r="C10" s="164" t="s">
        <v>95</v>
      </c>
      <c r="D10" s="70" t="s">
        <v>11</v>
      </c>
      <c r="E10" s="70"/>
      <c r="F10" s="70"/>
      <c r="G10" s="70"/>
      <c r="H10" s="70"/>
      <c r="I10" s="70"/>
      <c r="J10" s="183">
        <v>6661</v>
      </c>
      <c r="K10" s="183">
        <v>39</v>
      </c>
      <c r="L10" s="166">
        <v>170.79</v>
      </c>
      <c r="M10" s="188">
        <v>28</v>
      </c>
      <c r="N10" s="167" t="s">
        <v>3</v>
      </c>
      <c r="O10" s="192">
        <v>8157</v>
      </c>
      <c r="P10" s="192">
        <v>47</v>
      </c>
      <c r="Q10" s="169">
        <v>173.55319148936169</v>
      </c>
      <c r="R10" s="186">
        <v>26</v>
      </c>
      <c r="S10" s="187" t="s">
        <v>3</v>
      </c>
      <c r="T10" s="172">
        <v>7023</v>
      </c>
      <c r="U10" s="172">
        <v>42</v>
      </c>
      <c r="V10" s="172">
        <v>167.21</v>
      </c>
      <c r="W10" s="173">
        <v>30</v>
      </c>
      <c r="X10" s="174" t="s">
        <v>3</v>
      </c>
      <c r="Y10" s="19">
        <v>14677</v>
      </c>
      <c r="Z10" s="19">
        <v>83</v>
      </c>
      <c r="AA10" s="19">
        <v>176.83</v>
      </c>
      <c r="AB10" s="175">
        <v>24</v>
      </c>
      <c r="AC10" s="175" t="s">
        <v>3</v>
      </c>
      <c r="AD10" s="176">
        <v>14878</v>
      </c>
      <c r="AE10" s="176">
        <v>80</v>
      </c>
      <c r="AF10" s="177">
        <v>185.98</v>
      </c>
      <c r="AG10" s="178">
        <v>18</v>
      </c>
      <c r="AH10" s="179" t="s">
        <v>4</v>
      </c>
      <c r="AI10" s="180">
        <v>16279</v>
      </c>
      <c r="AJ10" s="180">
        <v>88</v>
      </c>
      <c r="AK10" s="181">
        <v>184.98863636363637</v>
      </c>
      <c r="AL10" s="117">
        <v>18</v>
      </c>
      <c r="AM10" s="117" t="s">
        <v>4</v>
      </c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  <c r="CC10" s="194"/>
      <c r="CD10" s="194"/>
      <c r="CE10" s="194"/>
      <c r="CF10" s="194"/>
      <c r="CG10" s="194"/>
      <c r="CH10" s="194"/>
      <c r="CI10" s="194"/>
      <c r="CJ10" s="194"/>
      <c r="CK10" s="194"/>
      <c r="CL10" s="194"/>
      <c r="CM10" s="194"/>
      <c r="CN10" s="194"/>
      <c r="CO10" s="194"/>
      <c r="CP10" s="194"/>
      <c r="CQ10" s="194"/>
      <c r="CR10" s="194"/>
      <c r="CS10" s="194"/>
      <c r="CT10" s="194"/>
      <c r="CU10" s="194"/>
      <c r="CV10" s="194"/>
      <c r="CW10" s="194"/>
      <c r="CX10" s="194"/>
      <c r="CY10" s="194"/>
      <c r="CZ10" s="194"/>
      <c r="DA10" s="194"/>
      <c r="DB10" s="194"/>
      <c r="DC10" s="194"/>
      <c r="DD10" s="194"/>
      <c r="DE10" s="194"/>
      <c r="DF10" s="194"/>
      <c r="DG10" s="194"/>
      <c r="DH10" s="194"/>
      <c r="DI10" s="194"/>
      <c r="DJ10" s="194"/>
      <c r="DK10" s="194"/>
      <c r="DL10" s="194"/>
      <c r="DM10" s="194"/>
      <c r="DN10" s="194"/>
      <c r="DO10" s="194"/>
      <c r="DP10" s="194"/>
      <c r="DQ10" s="194"/>
      <c r="DR10" s="194"/>
      <c r="DS10" s="194"/>
      <c r="DT10" s="194"/>
      <c r="DU10" s="194"/>
      <c r="DV10" s="194"/>
      <c r="DW10" s="194"/>
      <c r="DX10" s="194"/>
      <c r="DY10" s="194"/>
      <c r="DZ10" s="194"/>
      <c r="EA10" s="194"/>
      <c r="EB10" s="194"/>
      <c r="EC10" s="194"/>
      <c r="ED10" s="194"/>
      <c r="EE10" s="194"/>
      <c r="EF10" s="194"/>
      <c r="EG10" s="194"/>
      <c r="EH10" s="194"/>
      <c r="EI10" s="194"/>
      <c r="EJ10" s="194"/>
      <c r="EK10" s="194"/>
      <c r="EL10" s="194"/>
      <c r="EM10" s="194"/>
      <c r="EN10" s="194"/>
      <c r="EO10" s="194"/>
      <c r="EP10" s="194"/>
      <c r="EQ10" s="194"/>
      <c r="ER10" s="194"/>
      <c r="ES10" s="194"/>
      <c r="ET10" s="194"/>
      <c r="EU10" s="194"/>
      <c r="EV10" s="194"/>
      <c r="EW10" s="194"/>
      <c r="EX10" s="194"/>
      <c r="EY10" s="194"/>
      <c r="EZ10" s="194"/>
      <c r="FA10" s="194"/>
      <c r="FB10" s="194"/>
      <c r="FC10" s="194"/>
      <c r="FD10" s="194"/>
      <c r="FE10" s="194"/>
      <c r="FF10" s="194"/>
      <c r="FG10" s="194"/>
      <c r="FH10" s="194"/>
      <c r="FI10" s="194"/>
      <c r="FJ10" s="194"/>
    </row>
    <row r="11" spans="1:166" ht="15.75" x14ac:dyDescent="0.25">
      <c r="A11" s="77">
        <v>151</v>
      </c>
      <c r="B11" s="163" t="s">
        <v>231</v>
      </c>
      <c r="C11" s="164" t="s">
        <v>60</v>
      </c>
      <c r="D11" s="70" t="s">
        <v>11</v>
      </c>
      <c r="E11" s="70"/>
      <c r="F11" s="70"/>
      <c r="G11" s="70"/>
      <c r="H11" s="70"/>
      <c r="I11" s="70"/>
      <c r="J11" s="165">
        <v>15077</v>
      </c>
      <c r="K11" s="165">
        <v>86</v>
      </c>
      <c r="L11" s="166">
        <v>175.31</v>
      </c>
      <c r="M11" s="188">
        <v>25</v>
      </c>
      <c r="N11" s="167" t="s">
        <v>3</v>
      </c>
      <c r="O11" s="189">
        <v>13335</v>
      </c>
      <c r="P11" s="189">
        <v>75</v>
      </c>
      <c r="Q11" s="169">
        <v>177.8</v>
      </c>
      <c r="R11" s="186">
        <v>23</v>
      </c>
      <c r="S11" s="187" t="s">
        <v>3</v>
      </c>
      <c r="T11" s="172">
        <v>9374</v>
      </c>
      <c r="U11" s="172">
        <v>52</v>
      </c>
      <c r="V11" s="172">
        <v>180.27</v>
      </c>
      <c r="W11" s="173">
        <v>21</v>
      </c>
      <c r="X11" s="174" t="s">
        <v>5</v>
      </c>
      <c r="Y11" s="19">
        <v>3870</v>
      </c>
      <c r="Z11" s="19">
        <v>20</v>
      </c>
      <c r="AA11" s="19">
        <v>193.5</v>
      </c>
      <c r="AB11" s="175">
        <v>12</v>
      </c>
      <c r="AC11" s="175" t="s">
        <v>5</v>
      </c>
      <c r="AD11" s="176">
        <v>5357</v>
      </c>
      <c r="AE11" s="176">
        <v>28</v>
      </c>
      <c r="AF11" s="177">
        <v>191.32</v>
      </c>
      <c r="AG11" s="178">
        <v>13</v>
      </c>
      <c r="AH11" s="179" t="s">
        <v>5</v>
      </c>
      <c r="AI11" s="180">
        <v>7637</v>
      </c>
      <c r="AJ11" s="180">
        <v>42</v>
      </c>
      <c r="AK11" s="181">
        <v>181.83333333333334</v>
      </c>
      <c r="AL11" s="117">
        <v>20</v>
      </c>
      <c r="AM11" s="117" t="s">
        <v>4</v>
      </c>
    </row>
    <row r="12" spans="1:166" s="182" customFormat="1" ht="15.75" x14ac:dyDescent="0.25">
      <c r="A12" s="77">
        <v>189</v>
      </c>
      <c r="B12" s="163" t="s">
        <v>231</v>
      </c>
      <c r="C12" s="164" t="s">
        <v>84</v>
      </c>
      <c r="D12" s="70" t="s">
        <v>179</v>
      </c>
      <c r="E12" s="70"/>
      <c r="F12" s="70"/>
      <c r="G12" s="70"/>
      <c r="H12" s="70"/>
      <c r="I12" s="70"/>
      <c r="J12" s="183">
        <v>32997</v>
      </c>
      <c r="K12" s="183">
        <v>186</v>
      </c>
      <c r="L12" s="166">
        <v>177.4</v>
      </c>
      <c r="M12" s="188">
        <v>23</v>
      </c>
      <c r="N12" s="167" t="s">
        <v>3</v>
      </c>
      <c r="O12" s="168">
        <v>34708</v>
      </c>
      <c r="P12" s="168">
        <v>196</v>
      </c>
      <c r="Q12" s="169">
        <v>177.08163265306123</v>
      </c>
      <c r="R12" s="186">
        <v>23</v>
      </c>
      <c r="S12" s="187" t="s">
        <v>4</v>
      </c>
      <c r="T12" s="172">
        <v>33213</v>
      </c>
      <c r="U12" s="172">
        <v>186</v>
      </c>
      <c r="V12" s="172">
        <v>178.56</v>
      </c>
      <c r="W12" s="173">
        <v>22</v>
      </c>
      <c r="X12" s="174" t="s">
        <v>4</v>
      </c>
      <c r="Y12" s="19">
        <v>39565</v>
      </c>
      <c r="Z12" s="19">
        <v>221</v>
      </c>
      <c r="AA12" s="19">
        <v>179.03</v>
      </c>
      <c r="AB12" s="175">
        <v>22</v>
      </c>
      <c r="AC12" s="175" t="s">
        <v>4</v>
      </c>
      <c r="AD12" s="176">
        <v>48777</v>
      </c>
      <c r="AE12" s="176">
        <v>272</v>
      </c>
      <c r="AF12" s="177">
        <v>179.33</v>
      </c>
      <c r="AG12" s="178">
        <v>22</v>
      </c>
      <c r="AH12" s="179" t="s">
        <v>4</v>
      </c>
      <c r="AI12" s="180">
        <v>52756</v>
      </c>
      <c r="AJ12" s="180">
        <v>294</v>
      </c>
      <c r="AK12" s="181">
        <v>179.44217687074831</v>
      </c>
      <c r="AL12" s="117">
        <v>22</v>
      </c>
      <c r="AM12" s="117" t="s">
        <v>4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 s="182" customFormat="1" ht="15.75" x14ac:dyDescent="0.25">
      <c r="A13" s="77">
        <v>192</v>
      </c>
      <c r="B13" s="207" t="s">
        <v>231</v>
      </c>
      <c r="C13" s="164" t="s">
        <v>98</v>
      </c>
      <c r="D13" s="70" t="s">
        <v>11</v>
      </c>
      <c r="E13" s="70"/>
      <c r="F13" s="70"/>
      <c r="G13" s="70"/>
      <c r="H13" s="70"/>
      <c r="I13" s="70"/>
      <c r="J13" s="183">
        <v>13905</v>
      </c>
      <c r="K13" s="183">
        <v>79</v>
      </c>
      <c r="L13" s="166">
        <v>176.01</v>
      </c>
      <c r="M13" s="188">
        <v>24</v>
      </c>
      <c r="N13" s="167" t="s">
        <v>3</v>
      </c>
      <c r="O13" s="189">
        <v>13875</v>
      </c>
      <c r="P13" s="189">
        <v>79</v>
      </c>
      <c r="Q13" s="169">
        <v>175.63291139240508</v>
      </c>
      <c r="R13" s="186">
        <v>25</v>
      </c>
      <c r="S13" s="187" t="s">
        <v>4</v>
      </c>
      <c r="T13" s="172">
        <v>9171</v>
      </c>
      <c r="U13" s="172">
        <v>53</v>
      </c>
      <c r="V13" s="172">
        <v>173.04</v>
      </c>
      <c r="W13" s="173">
        <v>26</v>
      </c>
      <c r="X13" s="174" t="s">
        <v>3</v>
      </c>
      <c r="Y13" s="19">
        <v>3014</v>
      </c>
      <c r="Z13" s="19">
        <v>18</v>
      </c>
      <c r="AA13" s="19">
        <v>0</v>
      </c>
      <c r="AB13" s="175">
        <v>0</v>
      </c>
      <c r="AC13" s="175">
        <v>0</v>
      </c>
      <c r="AD13" s="176">
        <v>3014</v>
      </c>
      <c r="AE13" s="176">
        <v>18</v>
      </c>
      <c r="AF13" s="177">
        <v>0</v>
      </c>
      <c r="AG13" s="178">
        <v>0</v>
      </c>
      <c r="AH13" s="179"/>
      <c r="AI13" s="180">
        <v>2005</v>
      </c>
      <c r="AJ13" s="180">
        <v>12</v>
      </c>
      <c r="AK13" s="181">
        <v>167.083</v>
      </c>
      <c r="AL13" s="117" t="s">
        <v>1</v>
      </c>
      <c r="AM13" s="117" t="s">
        <v>185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 s="198"/>
      <c r="FH13" s="198"/>
      <c r="FI13" s="198"/>
      <c r="FJ13" s="198"/>
    </row>
    <row r="14" spans="1:166" s="194" customFormat="1" ht="15.75" x14ac:dyDescent="0.25">
      <c r="A14" s="77">
        <v>210</v>
      </c>
      <c r="B14" s="163" t="s">
        <v>231</v>
      </c>
      <c r="C14" s="164" t="s">
        <v>133</v>
      </c>
      <c r="D14" s="70" t="s">
        <v>17</v>
      </c>
      <c r="E14" s="70"/>
      <c r="F14" s="70"/>
      <c r="G14" s="70"/>
      <c r="H14" s="70"/>
      <c r="I14" s="70"/>
      <c r="J14" s="183">
        <v>38127</v>
      </c>
      <c r="K14" s="183">
        <v>221</v>
      </c>
      <c r="L14" s="166">
        <v>172.52</v>
      </c>
      <c r="M14" s="188">
        <v>27</v>
      </c>
      <c r="N14" s="167" t="s">
        <v>3</v>
      </c>
      <c r="O14" s="168">
        <v>39067</v>
      </c>
      <c r="P14" s="168">
        <v>232</v>
      </c>
      <c r="Q14" s="169">
        <v>168.39224137931035</v>
      </c>
      <c r="R14" s="186">
        <v>29</v>
      </c>
      <c r="S14" s="187" t="s">
        <v>3</v>
      </c>
      <c r="T14" s="172">
        <v>37422</v>
      </c>
      <c r="U14" s="172">
        <v>225</v>
      </c>
      <c r="V14" s="172">
        <v>166.32</v>
      </c>
      <c r="W14" s="173">
        <v>31</v>
      </c>
      <c r="X14" s="174" t="s">
        <v>3</v>
      </c>
      <c r="Y14" s="19">
        <v>32559</v>
      </c>
      <c r="Z14" s="19">
        <v>192</v>
      </c>
      <c r="AA14" s="19">
        <v>169.58</v>
      </c>
      <c r="AB14" s="175">
        <v>29</v>
      </c>
      <c r="AC14" s="175" t="s">
        <v>3</v>
      </c>
      <c r="AD14" s="176">
        <v>29080</v>
      </c>
      <c r="AE14" s="176">
        <v>170</v>
      </c>
      <c r="AF14" s="177">
        <v>171.06</v>
      </c>
      <c r="AG14" s="178">
        <v>27</v>
      </c>
      <c r="AH14" s="179" t="s">
        <v>3</v>
      </c>
      <c r="AI14" s="180">
        <v>25448</v>
      </c>
      <c r="AJ14" s="180">
        <v>144</v>
      </c>
      <c r="AK14" s="181">
        <v>174.75</v>
      </c>
      <c r="AL14" s="117">
        <v>24</v>
      </c>
      <c r="AM14" s="117" t="s">
        <v>3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 s="198"/>
      <c r="FH14" s="198"/>
      <c r="FI14" s="198"/>
      <c r="FJ14"/>
    </row>
    <row r="15" spans="1:166" ht="15.75" x14ac:dyDescent="0.25">
      <c r="A15" s="77">
        <v>230</v>
      </c>
      <c r="B15" s="163" t="s">
        <v>231</v>
      </c>
      <c r="C15" s="164" t="s">
        <v>23</v>
      </c>
      <c r="D15" s="70" t="s">
        <v>0</v>
      </c>
      <c r="E15" s="70"/>
      <c r="F15" s="70"/>
      <c r="G15" s="70"/>
      <c r="H15" s="70"/>
      <c r="I15" s="70"/>
      <c r="J15" s="165">
        <v>14780</v>
      </c>
      <c r="K15" s="165">
        <v>85</v>
      </c>
      <c r="L15" s="247">
        <v>173.88</v>
      </c>
      <c r="M15" s="248">
        <v>26</v>
      </c>
      <c r="N15" s="167" t="s">
        <v>3</v>
      </c>
      <c r="O15" s="168">
        <v>16982</v>
      </c>
      <c r="P15" s="168">
        <v>97</v>
      </c>
      <c r="Q15" s="169">
        <v>175.0721649484536</v>
      </c>
      <c r="R15" s="186">
        <v>25</v>
      </c>
      <c r="S15" s="187" t="s">
        <v>3</v>
      </c>
      <c r="T15" s="172">
        <v>11883</v>
      </c>
      <c r="U15" s="172">
        <v>68</v>
      </c>
      <c r="V15" s="172">
        <v>174.75</v>
      </c>
      <c r="W15" s="173">
        <v>25</v>
      </c>
      <c r="X15" s="174" t="s">
        <v>3</v>
      </c>
      <c r="Y15" s="19">
        <v>14128</v>
      </c>
      <c r="Z15" s="19">
        <v>80</v>
      </c>
      <c r="AA15" s="19">
        <v>176.6</v>
      </c>
      <c r="AB15" s="175">
        <v>24</v>
      </c>
      <c r="AC15" s="175" t="s">
        <v>3</v>
      </c>
      <c r="AD15" s="176">
        <v>14245</v>
      </c>
      <c r="AE15" s="176">
        <v>78</v>
      </c>
      <c r="AF15" s="177">
        <v>182.63</v>
      </c>
      <c r="AG15" s="178">
        <v>20</v>
      </c>
      <c r="AH15" s="179" t="s">
        <v>4</v>
      </c>
      <c r="AI15" s="180">
        <v>14176</v>
      </c>
      <c r="AJ15" s="180">
        <v>78</v>
      </c>
      <c r="AK15" s="181">
        <v>181.74358974358975</v>
      </c>
      <c r="AL15" s="117">
        <v>20</v>
      </c>
      <c r="AM15" s="117" t="s">
        <v>4</v>
      </c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4"/>
      <c r="DG15" s="194"/>
      <c r="DH15" s="194"/>
      <c r="DI15" s="194"/>
      <c r="DJ15" s="194"/>
      <c r="DK15" s="194"/>
      <c r="DL15" s="194"/>
      <c r="DM15" s="194"/>
      <c r="DN15" s="194"/>
      <c r="DO15" s="194"/>
      <c r="DP15" s="194"/>
      <c r="DQ15" s="194"/>
      <c r="DR15" s="194"/>
      <c r="DS15" s="194"/>
      <c r="DT15" s="194"/>
      <c r="DU15" s="194"/>
      <c r="DV15" s="194"/>
      <c r="DW15" s="194"/>
      <c r="DX15" s="194"/>
      <c r="DY15" s="194"/>
      <c r="DZ15" s="194"/>
      <c r="EA15" s="194"/>
      <c r="EB15" s="194"/>
      <c r="EC15" s="194"/>
      <c r="ED15" s="194"/>
      <c r="EE15" s="194"/>
      <c r="EF15" s="194"/>
      <c r="EG15" s="194"/>
      <c r="EH15" s="194"/>
      <c r="EI15" s="194"/>
      <c r="EJ15" s="194"/>
      <c r="EK15" s="194"/>
      <c r="EL15" s="194"/>
      <c r="EM15" s="194"/>
      <c r="EN15" s="194"/>
      <c r="EO15" s="194"/>
      <c r="EP15" s="194"/>
      <c r="EQ15" s="194"/>
      <c r="ER15" s="194"/>
      <c r="ES15" s="194"/>
      <c r="ET15" s="194"/>
      <c r="EU15" s="194"/>
      <c r="EV15" s="194"/>
      <c r="EW15" s="194"/>
      <c r="EX15" s="194"/>
      <c r="EY15" s="194"/>
      <c r="EZ15" s="194"/>
      <c r="FA15" s="194"/>
      <c r="FB15" s="194"/>
      <c r="FC15" s="194"/>
      <c r="FD15" s="194"/>
      <c r="FE15" s="194"/>
      <c r="FF15" s="194"/>
      <c r="FG15" s="194"/>
      <c r="FH15" s="194"/>
      <c r="FI15" s="194"/>
      <c r="FJ15" s="194"/>
    </row>
    <row r="16" spans="1:166" ht="15.75" x14ac:dyDescent="0.25">
      <c r="A16" s="77">
        <v>236</v>
      </c>
      <c r="B16" s="163" t="s">
        <v>231</v>
      </c>
      <c r="C16" s="164" t="s">
        <v>187</v>
      </c>
      <c r="D16" s="70" t="s">
        <v>9</v>
      </c>
      <c r="E16" s="70"/>
      <c r="F16" s="70"/>
      <c r="G16" s="70"/>
      <c r="H16" s="70"/>
      <c r="I16" s="70"/>
      <c r="J16" s="183">
        <v>12737</v>
      </c>
      <c r="K16" s="183">
        <v>66</v>
      </c>
      <c r="L16" s="166">
        <v>192.98</v>
      </c>
      <c r="M16" s="188">
        <v>13</v>
      </c>
      <c r="N16" s="167" t="s">
        <v>5</v>
      </c>
      <c r="O16" s="189">
        <v>13537</v>
      </c>
      <c r="P16" s="189">
        <v>69</v>
      </c>
      <c r="Q16" s="169">
        <v>196.18840579710144</v>
      </c>
      <c r="R16" s="186">
        <v>10</v>
      </c>
      <c r="S16" s="187" t="s">
        <v>5</v>
      </c>
      <c r="T16" s="172">
        <v>9327</v>
      </c>
      <c r="U16" s="172">
        <v>48</v>
      </c>
      <c r="V16" s="172">
        <v>194.31</v>
      </c>
      <c r="W16" s="173">
        <v>11</v>
      </c>
      <c r="X16" s="174" t="s">
        <v>5</v>
      </c>
      <c r="Y16" s="19">
        <v>9258</v>
      </c>
      <c r="Z16" s="19">
        <v>48</v>
      </c>
      <c r="AA16" s="19">
        <v>192.88</v>
      </c>
      <c r="AB16" s="175">
        <v>13</v>
      </c>
      <c r="AC16" s="175" t="s">
        <v>5</v>
      </c>
      <c r="AD16" s="176">
        <v>10448</v>
      </c>
      <c r="AE16" s="176">
        <v>54</v>
      </c>
      <c r="AF16" s="177">
        <v>193.48</v>
      </c>
      <c r="AG16" s="178">
        <v>12</v>
      </c>
      <c r="AH16" s="179" t="s">
        <v>5</v>
      </c>
      <c r="AI16" s="180">
        <v>13497</v>
      </c>
      <c r="AJ16" s="180">
        <v>72</v>
      </c>
      <c r="AK16" s="181">
        <v>187.45833333333334</v>
      </c>
      <c r="AL16" s="117">
        <v>16</v>
      </c>
      <c r="AM16" s="117" t="s">
        <v>4</v>
      </c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</row>
    <row r="17" spans="1:166" ht="15.75" x14ac:dyDescent="0.25">
      <c r="A17" s="77">
        <v>272</v>
      </c>
      <c r="B17" s="163" t="s">
        <v>231</v>
      </c>
      <c r="C17" s="164" t="s">
        <v>66</v>
      </c>
      <c r="D17" s="70" t="s">
        <v>11</v>
      </c>
      <c r="E17" s="70"/>
      <c r="F17" s="70"/>
      <c r="G17" s="70"/>
      <c r="H17" s="70"/>
      <c r="I17" s="70"/>
      <c r="J17" s="165">
        <v>14080</v>
      </c>
      <c r="K17" s="165">
        <v>100</v>
      </c>
      <c r="L17" s="166">
        <v>140.80000000000001</v>
      </c>
      <c r="M17" s="167">
        <v>40</v>
      </c>
      <c r="N17" s="167" t="s">
        <v>3</v>
      </c>
      <c r="O17" s="168">
        <v>12986</v>
      </c>
      <c r="P17" s="168">
        <v>92</v>
      </c>
      <c r="Q17" s="169">
        <v>141.15217391304347</v>
      </c>
      <c r="R17" s="186">
        <v>40</v>
      </c>
      <c r="S17" s="187" t="s">
        <v>3</v>
      </c>
      <c r="T17" s="172">
        <v>12741</v>
      </c>
      <c r="U17" s="172">
        <v>88</v>
      </c>
      <c r="V17" s="172">
        <v>144.78</v>
      </c>
      <c r="W17" s="173">
        <v>46</v>
      </c>
      <c r="X17" s="174" t="s">
        <v>3</v>
      </c>
      <c r="Y17" s="19">
        <v>19817</v>
      </c>
      <c r="Z17" s="19">
        <v>132</v>
      </c>
      <c r="AA17" s="19">
        <v>150.13</v>
      </c>
      <c r="AB17" s="175">
        <v>42</v>
      </c>
      <c r="AC17" s="175" t="s">
        <v>3</v>
      </c>
      <c r="AD17" s="176">
        <v>28008</v>
      </c>
      <c r="AE17" s="176">
        <v>186</v>
      </c>
      <c r="AF17" s="177">
        <v>150.58000000000001</v>
      </c>
      <c r="AG17" s="178">
        <v>42</v>
      </c>
      <c r="AH17" s="179" t="s">
        <v>3</v>
      </c>
      <c r="AI17" s="180">
        <v>31232</v>
      </c>
      <c r="AJ17" s="180">
        <v>208</v>
      </c>
      <c r="AK17" s="181">
        <v>150.15384615384616</v>
      </c>
      <c r="AL17" s="117">
        <v>42</v>
      </c>
      <c r="AM17" s="117" t="s">
        <v>3</v>
      </c>
    </row>
    <row r="18" spans="1:166" ht="15.75" x14ac:dyDescent="0.25">
      <c r="A18" s="77">
        <v>280</v>
      </c>
      <c r="B18" s="163" t="s">
        <v>231</v>
      </c>
      <c r="C18" s="164" t="s">
        <v>164</v>
      </c>
      <c r="D18" s="70" t="s">
        <v>179</v>
      </c>
      <c r="E18" s="70"/>
      <c r="F18" s="70"/>
      <c r="G18" s="70"/>
      <c r="H18" s="70"/>
      <c r="I18" s="70"/>
      <c r="J18" s="183">
        <v>9996</v>
      </c>
      <c r="K18" s="183">
        <v>54</v>
      </c>
      <c r="L18" s="166">
        <v>185.11</v>
      </c>
      <c r="M18" s="188">
        <v>18</v>
      </c>
      <c r="N18" s="167" t="s">
        <v>4</v>
      </c>
      <c r="O18" s="189">
        <v>12693</v>
      </c>
      <c r="P18" s="189">
        <v>69</v>
      </c>
      <c r="Q18" s="169">
        <v>183.95652173913044</v>
      </c>
      <c r="R18" s="186">
        <v>19</v>
      </c>
      <c r="S18" s="187" t="s">
        <v>4</v>
      </c>
      <c r="T18" s="172">
        <v>11940</v>
      </c>
      <c r="U18" s="172">
        <v>66</v>
      </c>
      <c r="V18" s="172">
        <v>180.91</v>
      </c>
      <c r="W18" s="173">
        <v>21</v>
      </c>
      <c r="X18" s="174" t="s">
        <v>3</v>
      </c>
      <c r="Y18" s="19">
        <v>8529</v>
      </c>
      <c r="Z18" s="19">
        <v>48</v>
      </c>
      <c r="AA18" s="19">
        <v>177.69</v>
      </c>
      <c r="AB18" s="175">
        <v>23</v>
      </c>
      <c r="AC18" s="175" t="s">
        <v>3</v>
      </c>
      <c r="AD18" s="176">
        <v>6945</v>
      </c>
      <c r="AE18" s="176">
        <v>39</v>
      </c>
      <c r="AF18" s="177">
        <v>178.08</v>
      </c>
      <c r="AG18" s="178">
        <v>22</v>
      </c>
      <c r="AH18" s="179" t="s">
        <v>4</v>
      </c>
      <c r="AI18" s="180">
        <v>4968</v>
      </c>
      <c r="AJ18" s="180">
        <v>28</v>
      </c>
      <c r="AK18" s="181">
        <v>177.42857142857142</v>
      </c>
      <c r="AL18" s="117">
        <v>23</v>
      </c>
      <c r="AM18" s="117" t="s">
        <v>3</v>
      </c>
    </row>
    <row r="19" spans="1:166" s="194" customFormat="1" ht="15.75" x14ac:dyDescent="0.25">
      <c r="A19" s="77">
        <v>290</v>
      </c>
      <c r="B19" s="163" t="s">
        <v>231</v>
      </c>
      <c r="C19" s="164" t="s">
        <v>119</v>
      </c>
      <c r="D19" s="70" t="s">
        <v>16</v>
      </c>
      <c r="E19" s="70"/>
      <c r="F19" s="70"/>
      <c r="G19" s="70"/>
      <c r="H19" s="70"/>
      <c r="I19" s="70"/>
      <c r="J19" s="183">
        <v>22860</v>
      </c>
      <c r="K19" s="183">
        <v>134</v>
      </c>
      <c r="L19" s="166">
        <v>170.6</v>
      </c>
      <c r="M19" s="188">
        <v>28</v>
      </c>
      <c r="N19" s="167" t="s">
        <v>3</v>
      </c>
      <c r="O19" s="192">
        <v>23792</v>
      </c>
      <c r="P19" s="192">
        <v>140</v>
      </c>
      <c r="Q19" s="169">
        <v>169.94285714285715</v>
      </c>
      <c r="R19" s="186">
        <v>29</v>
      </c>
      <c r="S19" s="187" t="s">
        <v>3</v>
      </c>
      <c r="T19" s="172">
        <v>18540</v>
      </c>
      <c r="U19" s="172">
        <v>109</v>
      </c>
      <c r="V19" s="172">
        <v>170.09</v>
      </c>
      <c r="W19" s="173">
        <v>28</v>
      </c>
      <c r="X19" s="174" t="s">
        <v>4</v>
      </c>
      <c r="Y19" s="19">
        <v>27209</v>
      </c>
      <c r="Z19" s="19">
        <v>151</v>
      </c>
      <c r="AA19" s="19">
        <v>180.19</v>
      </c>
      <c r="AB19" s="175">
        <v>21</v>
      </c>
      <c r="AC19" s="175" t="s">
        <v>4</v>
      </c>
      <c r="AD19" s="176">
        <v>37575</v>
      </c>
      <c r="AE19" s="176">
        <v>206</v>
      </c>
      <c r="AF19" s="177">
        <v>182.4</v>
      </c>
      <c r="AG19" s="178">
        <v>20</v>
      </c>
      <c r="AH19" s="179" t="s">
        <v>4</v>
      </c>
      <c r="AI19" s="180">
        <v>45042</v>
      </c>
      <c r="AJ19" s="180">
        <v>247</v>
      </c>
      <c r="AK19" s="181">
        <v>182.35627530364371</v>
      </c>
      <c r="AL19" s="117">
        <v>20</v>
      </c>
      <c r="AM19" s="117" t="s">
        <v>4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 ht="15.75" x14ac:dyDescent="0.25">
      <c r="A20" s="77">
        <v>302</v>
      </c>
      <c r="B20" s="163" t="s">
        <v>231</v>
      </c>
      <c r="C20" s="213" t="s">
        <v>236</v>
      </c>
      <c r="D20" s="70" t="s">
        <v>0</v>
      </c>
      <c r="E20" s="70"/>
      <c r="F20" s="70"/>
      <c r="G20" s="70"/>
      <c r="H20" s="70"/>
      <c r="I20" s="70"/>
      <c r="J20" s="214">
        <v>16561</v>
      </c>
      <c r="K20" s="214">
        <v>96</v>
      </c>
      <c r="L20" s="166">
        <v>172.51</v>
      </c>
      <c r="M20" s="167">
        <v>27</v>
      </c>
      <c r="N20" s="167" t="s">
        <v>3</v>
      </c>
      <c r="O20" s="170">
        <v>21983</v>
      </c>
      <c r="P20" s="170">
        <v>127</v>
      </c>
      <c r="Q20" s="215">
        <v>173.1</v>
      </c>
      <c r="R20" s="216">
        <v>26</v>
      </c>
      <c r="S20" s="171" t="s">
        <v>3</v>
      </c>
      <c r="T20" s="172"/>
      <c r="U20" s="172"/>
      <c r="V20" s="172"/>
      <c r="W20" s="173"/>
      <c r="X20" s="174"/>
      <c r="Y20" s="19"/>
      <c r="Z20" s="19"/>
      <c r="AA20" s="19"/>
      <c r="AB20" s="175"/>
      <c r="AC20" s="175"/>
      <c r="AD20" s="176"/>
      <c r="AE20" s="176"/>
      <c r="AF20" s="177"/>
      <c r="AG20" s="178"/>
      <c r="AH20" s="179"/>
      <c r="AI20" s="180"/>
      <c r="AJ20" s="180"/>
      <c r="AK20" s="181"/>
      <c r="AL20" s="117"/>
      <c r="AM20" s="117"/>
    </row>
    <row r="21" spans="1:166" ht="15.75" x14ac:dyDescent="0.25">
      <c r="A21" s="77">
        <v>323</v>
      </c>
      <c r="B21" s="163" t="s">
        <v>231</v>
      </c>
      <c r="C21" s="164" t="s">
        <v>25</v>
      </c>
      <c r="D21" s="70" t="s">
        <v>0</v>
      </c>
      <c r="E21" s="70"/>
      <c r="F21" s="70"/>
      <c r="G21" s="70"/>
      <c r="H21" s="70"/>
      <c r="I21" s="70"/>
      <c r="J21" s="165">
        <v>48564</v>
      </c>
      <c r="K21" s="165">
        <v>260</v>
      </c>
      <c r="L21" s="166">
        <v>186.78</v>
      </c>
      <c r="M21" s="188">
        <v>17</v>
      </c>
      <c r="N21" s="167" t="s">
        <v>4</v>
      </c>
      <c r="O21" s="168">
        <v>51562</v>
      </c>
      <c r="P21" s="168">
        <v>276</v>
      </c>
      <c r="Q21" s="169">
        <v>186.81884057971016</v>
      </c>
      <c r="R21" s="186">
        <v>17</v>
      </c>
      <c r="S21" s="187" t="s">
        <v>4</v>
      </c>
      <c r="T21" s="172">
        <v>41625</v>
      </c>
      <c r="U21" s="172">
        <v>227</v>
      </c>
      <c r="V21" s="172">
        <v>183.37</v>
      </c>
      <c r="W21" s="173">
        <v>19</v>
      </c>
      <c r="X21" s="174" t="s">
        <v>4</v>
      </c>
      <c r="Y21" s="19">
        <v>55773</v>
      </c>
      <c r="Z21" s="19">
        <v>301</v>
      </c>
      <c r="AA21" s="19">
        <v>185.29</v>
      </c>
      <c r="AB21" s="175">
        <v>18</v>
      </c>
      <c r="AC21" s="175" t="s">
        <v>4</v>
      </c>
      <c r="AD21" s="176">
        <v>69603</v>
      </c>
      <c r="AE21" s="176">
        <v>371</v>
      </c>
      <c r="AF21" s="177">
        <v>187.61</v>
      </c>
      <c r="AG21" s="178">
        <v>16</v>
      </c>
      <c r="AH21" s="179" t="s">
        <v>4</v>
      </c>
      <c r="AI21" s="180">
        <v>72267</v>
      </c>
      <c r="AJ21" s="180">
        <v>384</v>
      </c>
      <c r="AK21" s="181">
        <v>188.1953125</v>
      </c>
      <c r="AL21" s="117">
        <v>15</v>
      </c>
      <c r="AM21" s="117" t="s">
        <v>4</v>
      </c>
      <c r="FG21" s="182"/>
      <c r="FH21" s="182"/>
      <c r="FI21" s="182"/>
    </row>
    <row r="22" spans="1:166" ht="15.75" x14ac:dyDescent="0.25">
      <c r="A22" s="77">
        <v>325</v>
      </c>
      <c r="B22" s="163" t="s">
        <v>231</v>
      </c>
      <c r="C22" s="245" t="s">
        <v>238</v>
      </c>
      <c r="D22" s="70" t="s">
        <v>233</v>
      </c>
      <c r="E22" s="70"/>
      <c r="F22" s="70"/>
      <c r="G22" s="70"/>
      <c r="H22" s="70"/>
      <c r="I22" s="70"/>
      <c r="J22" s="183">
        <v>449</v>
      </c>
      <c r="K22" s="183">
        <v>3</v>
      </c>
      <c r="L22" s="166">
        <v>149.66999999999999</v>
      </c>
      <c r="M22" s="167">
        <v>0</v>
      </c>
      <c r="N22" s="167"/>
      <c r="O22" s="192"/>
      <c r="P22" s="192"/>
      <c r="Q22" s="169"/>
      <c r="R22" s="186" t="s">
        <v>1</v>
      </c>
      <c r="S22" s="187" t="s">
        <v>185</v>
      </c>
      <c r="T22" s="172"/>
      <c r="U22" s="172"/>
      <c r="V22" s="172"/>
      <c r="W22" s="173"/>
      <c r="X22" s="174"/>
      <c r="Y22" s="19"/>
      <c r="Z22" s="19"/>
      <c r="AA22" s="19"/>
      <c r="AB22" s="175"/>
      <c r="AC22" s="175"/>
      <c r="AD22" s="176"/>
      <c r="AE22" s="176"/>
      <c r="AF22" s="177"/>
      <c r="AG22" s="178"/>
      <c r="AH22" s="179"/>
      <c r="AI22" s="180"/>
      <c r="AJ22" s="180"/>
      <c r="AK22" s="181"/>
      <c r="AL22" s="117"/>
      <c r="AM22" s="117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4"/>
      <c r="BV22" s="194"/>
      <c r="BW22" s="194"/>
      <c r="BX22" s="194"/>
      <c r="BY22" s="194"/>
      <c r="BZ22" s="194"/>
      <c r="CA22" s="194"/>
      <c r="CB22" s="194"/>
      <c r="CC22" s="194"/>
      <c r="CD22" s="194"/>
      <c r="CE22" s="194"/>
      <c r="CF22" s="194"/>
      <c r="CG22" s="194"/>
      <c r="CH22" s="194"/>
      <c r="CI22" s="194"/>
      <c r="CJ22" s="194"/>
      <c r="CK22" s="194"/>
      <c r="CL22" s="194"/>
      <c r="CM22" s="194"/>
      <c r="CN22" s="194"/>
      <c r="CO22" s="194"/>
      <c r="CP22" s="194"/>
      <c r="CQ22" s="194"/>
      <c r="CR22" s="194"/>
      <c r="CS22" s="194"/>
      <c r="CT22" s="194"/>
      <c r="CU22" s="194"/>
      <c r="CV22" s="194"/>
      <c r="CW22" s="194"/>
      <c r="CX22" s="194"/>
      <c r="CY22" s="194"/>
      <c r="CZ22" s="194"/>
      <c r="DA22" s="194"/>
      <c r="DB22" s="194"/>
      <c r="DC22" s="194"/>
      <c r="DD22" s="194"/>
      <c r="DE22" s="194"/>
      <c r="DF22" s="194"/>
      <c r="DG22" s="194"/>
      <c r="DH22" s="194"/>
      <c r="DI22" s="194"/>
      <c r="DJ22" s="194"/>
      <c r="DK22" s="194"/>
      <c r="DL22" s="194"/>
      <c r="DM22" s="194"/>
      <c r="DN22" s="194"/>
      <c r="DO22" s="194"/>
      <c r="DP22" s="194"/>
      <c r="DQ22" s="194"/>
      <c r="DR22" s="194"/>
      <c r="DS22" s="194"/>
      <c r="DT22" s="194"/>
      <c r="DU22" s="194"/>
      <c r="DV22" s="194"/>
      <c r="DW22" s="194"/>
      <c r="DX22" s="194"/>
      <c r="DY22" s="194"/>
      <c r="DZ22" s="194"/>
      <c r="EA22" s="194"/>
      <c r="EB22" s="194"/>
      <c r="EC22" s="194"/>
      <c r="ED22" s="194"/>
      <c r="EE22" s="194"/>
      <c r="EF22" s="194"/>
      <c r="EG22" s="194"/>
      <c r="EH22" s="194"/>
      <c r="EI22" s="194"/>
      <c r="EJ22" s="194"/>
      <c r="EK22" s="194"/>
      <c r="EL22" s="194"/>
      <c r="EM22" s="194"/>
      <c r="EN22" s="194"/>
      <c r="EO22" s="194"/>
      <c r="EP22" s="194"/>
      <c r="EQ22" s="194"/>
      <c r="ER22" s="194"/>
      <c r="ES22" s="194"/>
      <c r="ET22" s="194"/>
      <c r="EU22" s="194"/>
      <c r="EV22" s="194"/>
      <c r="EW22" s="194"/>
      <c r="EX22" s="194"/>
      <c r="EY22" s="194"/>
      <c r="EZ22" s="194"/>
      <c r="FA22" s="194"/>
      <c r="FB22" s="194"/>
      <c r="FC22" s="194"/>
      <c r="FD22" s="194"/>
      <c r="FE22" s="194"/>
      <c r="FF22" s="194"/>
      <c r="FG22" s="208"/>
      <c r="FH22" s="208"/>
      <c r="FI22" s="208"/>
      <c r="FJ22" s="194"/>
    </row>
    <row r="23" spans="1:166" ht="15.75" x14ac:dyDescent="0.25">
      <c r="A23" s="77">
        <v>327</v>
      </c>
      <c r="B23" s="163" t="s">
        <v>230</v>
      </c>
      <c r="C23" s="164" t="s">
        <v>55</v>
      </c>
      <c r="D23" s="70" t="s">
        <v>9</v>
      </c>
      <c r="E23" s="70"/>
      <c r="F23" s="70"/>
      <c r="G23" s="70"/>
      <c r="H23" s="70"/>
      <c r="I23" s="70"/>
      <c r="J23" s="183">
        <v>4988</v>
      </c>
      <c r="K23" s="183">
        <v>30</v>
      </c>
      <c r="L23" s="166">
        <v>166.27</v>
      </c>
      <c r="M23" s="167">
        <v>31</v>
      </c>
      <c r="N23" s="167" t="s">
        <v>7</v>
      </c>
      <c r="O23" s="192">
        <v>4988</v>
      </c>
      <c r="P23" s="192">
        <v>30</v>
      </c>
      <c r="Q23" s="169">
        <v>166.26666666666668</v>
      </c>
      <c r="R23" s="186">
        <v>31</v>
      </c>
      <c r="S23" s="187" t="s">
        <v>7</v>
      </c>
      <c r="T23" s="172">
        <v>4988</v>
      </c>
      <c r="U23" s="172">
        <v>30</v>
      </c>
      <c r="V23" s="172">
        <v>166.27</v>
      </c>
      <c r="W23" s="173">
        <v>31</v>
      </c>
      <c r="X23" s="174" t="s">
        <v>10</v>
      </c>
      <c r="Y23" s="19">
        <v>5948</v>
      </c>
      <c r="Z23" s="19">
        <v>33</v>
      </c>
      <c r="AA23" s="19">
        <v>180.24</v>
      </c>
      <c r="AB23" s="175">
        <v>21</v>
      </c>
      <c r="AC23" s="175" t="s">
        <v>10</v>
      </c>
      <c r="AD23" s="176">
        <v>5948</v>
      </c>
      <c r="AE23" s="176">
        <v>33</v>
      </c>
      <c r="AF23" s="177">
        <v>180.24</v>
      </c>
      <c r="AG23" s="178">
        <v>21</v>
      </c>
      <c r="AH23" s="179" t="s">
        <v>10</v>
      </c>
      <c r="AI23" s="180">
        <v>5948</v>
      </c>
      <c r="AJ23" s="180">
        <v>33</v>
      </c>
      <c r="AK23" s="181">
        <v>180.24242424242425</v>
      </c>
      <c r="AL23" s="117">
        <v>21</v>
      </c>
      <c r="AM23" s="117" t="s">
        <v>10</v>
      </c>
    </row>
    <row r="24" spans="1:166" s="194" customFormat="1" ht="15.75" x14ac:dyDescent="0.25">
      <c r="A24" s="70">
        <v>333</v>
      </c>
      <c r="B24" s="163" t="s">
        <v>231</v>
      </c>
      <c r="C24" s="164" t="s">
        <v>188</v>
      </c>
      <c r="D24" s="70" t="s">
        <v>17</v>
      </c>
      <c r="E24" s="70"/>
      <c r="F24" s="70"/>
      <c r="G24" s="70"/>
      <c r="H24" s="70"/>
      <c r="I24" s="70"/>
      <c r="J24" s="209">
        <v>0</v>
      </c>
      <c r="K24" s="209">
        <v>0</v>
      </c>
      <c r="L24" s="209">
        <v>0</v>
      </c>
      <c r="M24" s="167">
        <v>0</v>
      </c>
      <c r="N24" s="167"/>
      <c r="O24" s="184">
        <v>0</v>
      </c>
      <c r="P24" s="184">
        <v>0</v>
      </c>
      <c r="Q24" s="185">
        <v>0</v>
      </c>
      <c r="R24" s="186" t="s">
        <v>1</v>
      </c>
      <c r="S24" s="187" t="s">
        <v>185</v>
      </c>
      <c r="T24" s="172">
        <v>0</v>
      </c>
      <c r="U24" s="172">
        <v>0</v>
      </c>
      <c r="V24" s="172">
        <v>0</v>
      </c>
      <c r="W24" s="173">
        <v>0</v>
      </c>
      <c r="X24" s="174"/>
      <c r="Y24" s="19">
        <v>0</v>
      </c>
      <c r="Z24" s="19">
        <v>0</v>
      </c>
      <c r="AA24" s="19">
        <v>0</v>
      </c>
      <c r="AB24" s="175">
        <v>0</v>
      </c>
      <c r="AC24" s="175">
        <v>0</v>
      </c>
      <c r="AD24" s="176">
        <v>0</v>
      </c>
      <c r="AE24" s="176">
        <v>0</v>
      </c>
      <c r="AF24" s="177">
        <v>0</v>
      </c>
      <c r="AG24" s="178">
        <v>0</v>
      </c>
      <c r="AH24" s="179"/>
      <c r="AI24" s="180">
        <v>0</v>
      </c>
      <c r="AJ24" s="180">
        <v>0</v>
      </c>
      <c r="AK24" s="181">
        <v>0</v>
      </c>
      <c r="AL24" s="117" t="s">
        <v>1</v>
      </c>
      <c r="AM24" s="117" t="s">
        <v>185</v>
      </c>
    </row>
    <row r="25" spans="1:166" s="194" customFormat="1" ht="15.75" x14ac:dyDescent="0.25">
      <c r="A25" s="77">
        <v>356</v>
      </c>
      <c r="B25" s="163" t="s">
        <v>231</v>
      </c>
      <c r="C25" s="164" t="s">
        <v>27</v>
      </c>
      <c r="D25" s="70" t="s">
        <v>178</v>
      </c>
      <c r="E25" s="70"/>
      <c r="F25" s="70"/>
      <c r="G25" s="70"/>
      <c r="H25" s="70"/>
      <c r="I25" s="70"/>
      <c r="J25" s="183">
        <v>15098</v>
      </c>
      <c r="K25" s="183">
        <v>80</v>
      </c>
      <c r="L25" s="166">
        <v>188.73</v>
      </c>
      <c r="M25" s="167">
        <v>15</v>
      </c>
      <c r="N25" s="167" t="s">
        <v>4</v>
      </c>
      <c r="O25" s="189">
        <v>16277</v>
      </c>
      <c r="P25" s="189">
        <v>86</v>
      </c>
      <c r="Q25" s="169">
        <v>189.26744186046511</v>
      </c>
      <c r="R25" s="186">
        <v>15</v>
      </c>
      <c r="S25" s="187" t="s">
        <v>4</v>
      </c>
      <c r="T25" s="172">
        <v>12755</v>
      </c>
      <c r="U25" s="172">
        <v>68</v>
      </c>
      <c r="V25" s="172">
        <v>187.57</v>
      </c>
      <c r="W25" s="173">
        <v>16</v>
      </c>
      <c r="X25" s="174" t="s">
        <v>5</v>
      </c>
      <c r="Y25" s="19">
        <v>21236</v>
      </c>
      <c r="Z25" s="19">
        <v>111</v>
      </c>
      <c r="AA25" s="19">
        <v>191.32</v>
      </c>
      <c r="AB25" s="175">
        <v>13</v>
      </c>
      <c r="AC25" s="175" t="s">
        <v>5</v>
      </c>
      <c r="AD25" s="176">
        <v>20082</v>
      </c>
      <c r="AE25" s="176">
        <v>106</v>
      </c>
      <c r="AF25" s="177">
        <v>189.45</v>
      </c>
      <c r="AG25" s="178">
        <v>15</v>
      </c>
      <c r="AH25" s="179" t="s">
        <v>4</v>
      </c>
      <c r="AI25" s="180">
        <v>21106</v>
      </c>
      <c r="AJ25" s="180">
        <v>112</v>
      </c>
      <c r="AK25" s="181">
        <v>188.44642857142858</v>
      </c>
      <c r="AL25" s="117">
        <v>15</v>
      </c>
      <c r="AM25" s="117" t="s">
        <v>4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 ht="15.75" customHeight="1" x14ac:dyDescent="0.25">
      <c r="A26" s="77">
        <v>407</v>
      </c>
      <c r="B26" s="163" t="s">
        <v>231</v>
      </c>
      <c r="C26" s="164" t="s">
        <v>99</v>
      </c>
      <c r="D26" s="70" t="s">
        <v>11</v>
      </c>
      <c r="E26" s="70"/>
      <c r="F26" s="70"/>
      <c r="G26" s="70"/>
      <c r="H26" s="70"/>
      <c r="I26" s="70"/>
      <c r="J26" s="183">
        <v>21455</v>
      </c>
      <c r="K26" s="183">
        <v>117</v>
      </c>
      <c r="L26" s="166">
        <v>183.38</v>
      </c>
      <c r="M26" s="167">
        <v>19</v>
      </c>
      <c r="N26" s="167" t="s">
        <v>4</v>
      </c>
      <c r="O26" s="189">
        <v>22037</v>
      </c>
      <c r="P26" s="189">
        <v>120</v>
      </c>
      <c r="Q26" s="169">
        <v>183.64166666666668</v>
      </c>
      <c r="R26" s="186">
        <v>19</v>
      </c>
      <c r="S26" s="187" t="s">
        <v>4</v>
      </c>
      <c r="T26" s="172">
        <v>15017</v>
      </c>
      <c r="U26" s="172">
        <v>82</v>
      </c>
      <c r="V26" s="172">
        <v>183.13</v>
      </c>
      <c r="W26" s="173">
        <v>19</v>
      </c>
      <c r="X26" s="174" t="s">
        <v>4</v>
      </c>
      <c r="Y26" s="19">
        <v>16024</v>
      </c>
      <c r="Z26" s="19">
        <v>89</v>
      </c>
      <c r="AA26" s="19">
        <v>180.04</v>
      </c>
      <c r="AB26" s="175">
        <v>21</v>
      </c>
      <c r="AC26" s="175" t="s">
        <v>4</v>
      </c>
      <c r="AD26" s="176">
        <v>16452</v>
      </c>
      <c r="AE26" s="176">
        <v>92</v>
      </c>
      <c r="AF26" s="177">
        <v>178.83</v>
      </c>
      <c r="AG26" s="178">
        <v>22</v>
      </c>
      <c r="AH26" s="179" t="s">
        <v>4</v>
      </c>
      <c r="AI26" s="180">
        <v>21743</v>
      </c>
      <c r="AJ26" s="180">
        <v>122</v>
      </c>
      <c r="AK26" s="181">
        <v>178.22131147540983</v>
      </c>
      <c r="AL26" s="117">
        <v>22</v>
      </c>
      <c r="AM26" s="117" t="s">
        <v>4</v>
      </c>
      <c r="FJ26" s="198"/>
    </row>
    <row r="27" spans="1:166" ht="15.75" x14ac:dyDescent="0.25">
      <c r="A27" s="77">
        <v>408</v>
      </c>
      <c r="B27" s="163" t="s">
        <v>231</v>
      </c>
      <c r="C27" s="164" t="s">
        <v>107</v>
      </c>
      <c r="D27" s="70" t="s">
        <v>15</v>
      </c>
      <c r="E27" s="70"/>
      <c r="F27" s="70"/>
      <c r="G27" s="70"/>
      <c r="H27" s="70"/>
      <c r="I27" s="70"/>
      <c r="J27" s="183">
        <v>13666</v>
      </c>
      <c r="K27" s="183">
        <v>81</v>
      </c>
      <c r="L27" s="166">
        <v>168.72</v>
      </c>
      <c r="M27" s="167">
        <v>29</v>
      </c>
      <c r="N27" s="167" t="s">
        <v>3</v>
      </c>
      <c r="O27" s="189">
        <v>14722</v>
      </c>
      <c r="P27" s="189">
        <v>87</v>
      </c>
      <c r="Q27" s="169">
        <v>169.2183908045977</v>
      </c>
      <c r="R27" s="186">
        <v>29</v>
      </c>
      <c r="S27" s="187" t="s">
        <v>3</v>
      </c>
      <c r="T27" s="172">
        <v>12009</v>
      </c>
      <c r="U27" s="172">
        <v>72</v>
      </c>
      <c r="V27" s="172">
        <v>166.79</v>
      </c>
      <c r="W27" s="173">
        <v>31</v>
      </c>
      <c r="X27" s="174" t="s">
        <v>3</v>
      </c>
      <c r="Y27" s="19">
        <v>16220</v>
      </c>
      <c r="Z27" s="19">
        <v>98</v>
      </c>
      <c r="AA27" s="19">
        <v>165.51</v>
      </c>
      <c r="AB27" s="175">
        <v>32</v>
      </c>
      <c r="AC27" s="175" t="s">
        <v>3</v>
      </c>
      <c r="AD27" s="176">
        <v>19673</v>
      </c>
      <c r="AE27" s="176">
        <v>119</v>
      </c>
      <c r="AF27" s="177">
        <v>165.32</v>
      </c>
      <c r="AG27" s="178">
        <v>32</v>
      </c>
      <c r="AH27" s="179" t="s">
        <v>3</v>
      </c>
      <c r="AI27" s="180">
        <v>23144</v>
      </c>
      <c r="AJ27" s="180">
        <v>140</v>
      </c>
      <c r="AK27" s="181">
        <v>165.31428571428572</v>
      </c>
      <c r="AL27" s="117">
        <v>32</v>
      </c>
      <c r="AM27" s="117" t="s">
        <v>3</v>
      </c>
      <c r="FJ27" s="198"/>
    </row>
    <row r="28" spans="1:166" s="198" customFormat="1" ht="15.75" x14ac:dyDescent="0.25">
      <c r="A28" s="77">
        <v>409</v>
      </c>
      <c r="B28" s="163" t="s">
        <v>231</v>
      </c>
      <c r="C28" s="164" t="s">
        <v>86</v>
      </c>
      <c r="D28" s="70" t="s">
        <v>179</v>
      </c>
      <c r="E28" s="70"/>
      <c r="F28" s="70"/>
      <c r="G28" s="70"/>
      <c r="H28" s="70"/>
      <c r="I28" s="70"/>
      <c r="J28" s="209">
        <v>0</v>
      </c>
      <c r="K28" s="209">
        <v>0</v>
      </c>
      <c r="L28" s="209">
        <v>0</v>
      </c>
      <c r="M28" s="167">
        <v>0</v>
      </c>
      <c r="N28" s="167"/>
      <c r="O28" s="184">
        <v>0</v>
      </c>
      <c r="P28" s="184">
        <v>0</v>
      </c>
      <c r="Q28" s="185">
        <v>0</v>
      </c>
      <c r="R28" s="186" t="s">
        <v>1</v>
      </c>
      <c r="S28" s="187" t="s">
        <v>185</v>
      </c>
      <c r="T28" s="172">
        <v>0</v>
      </c>
      <c r="U28" s="172">
        <v>0</v>
      </c>
      <c r="V28" s="172">
        <v>0</v>
      </c>
      <c r="W28" s="173">
        <v>0</v>
      </c>
      <c r="X28" s="174"/>
      <c r="Y28" s="19">
        <v>0</v>
      </c>
      <c r="Z28" s="19">
        <v>0</v>
      </c>
      <c r="AA28" s="19">
        <v>0</v>
      </c>
      <c r="AB28" s="175">
        <v>0</v>
      </c>
      <c r="AC28" s="175">
        <v>0</v>
      </c>
      <c r="AD28" s="176">
        <v>0</v>
      </c>
      <c r="AE28" s="176">
        <v>0</v>
      </c>
      <c r="AF28" s="177">
        <v>0</v>
      </c>
      <c r="AG28" s="178">
        <v>0</v>
      </c>
      <c r="AH28" s="179"/>
      <c r="AI28" s="180">
        <v>0</v>
      </c>
      <c r="AJ28" s="180">
        <v>0</v>
      </c>
      <c r="AK28" s="181">
        <v>0</v>
      </c>
      <c r="AL28" s="117" t="s">
        <v>1</v>
      </c>
      <c r="AM28" s="117" t="s">
        <v>185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6" s="198" customFormat="1" ht="15.75" x14ac:dyDescent="0.25">
      <c r="A29" s="77">
        <v>440</v>
      </c>
      <c r="B29" s="163" t="s">
        <v>230</v>
      </c>
      <c r="C29" s="164" t="s">
        <v>53</v>
      </c>
      <c r="D29" s="70" t="s">
        <v>9</v>
      </c>
      <c r="E29" s="70"/>
      <c r="F29" s="70"/>
      <c r="G29" s="70"/>
      <c r="H29" s="70"/>
      <c r="I29" s="70"/>
      <c r="J29" s="183">
        <v>14845</v>
      </c>
      <c r="K29" s="183">
        <v>81</v>
      </c>
      <c r="L29" s="166">
        <v>183.27</v>
      </c>
      <c r="M29" s="167">
        <v>19</v>
      </c>
      <c r="N29" s="167" t="s">
        <v>10</v>
      </c>
      <c r="O29" s="189">
        <v>14853</v>
      </c>
      <c r="P29" s="189">
        <v>81</v>
      </c>
      <c r="Q29" s="169">
        <v>183.37037037037038</v>
      </c>
      <c r="R29" s="186">
        <v>19</v>
      </c>
      <c r="S29" s="187" t="s">
        <v>10</v>
      </c>
      <c r="T29" s="172">
        <v>11015</v>
      </c>
      <c r="U29" s="172">
        <v>60</v>
      </c>
      <c r="V29" s="172">
        <v>183.58</v>
      </c>
      <c r="W29" s="173">
        <v>19</v>
      </c>
      <c r="X29" s="174" t="s">
        <v>10</v>
      </c>
      <c r="Y29" s="19">
        <v>24779</v>
      </c>
      <c r="Z29" s="19">
        <v>137</v>
      </c>
      <c r="AA29" s="19">
        <v>180.87</v>
      </c>
      <c r="AB29" s="175">
        <v>21</v>
      </c>
      <c r="AC29" s="175" t="s">
        <v>10</v>
      </c>
      <c r="AD29" s="176">
        <v>32022</v>
      </c>
      <c r="AE29" s="176">
        <v>176</v>
      </c>
      <c r="AF29" s="177">
        <v>181.94</v>
      </c>
      <c r="AG29" s="178">
        <v>20</v>
      </c>
      <c r="AH29" s="179" t="s">
        <v>10</v>
      </c>
      <c r="AI29" s="180">
        <v>34519</v>
      </c>
      <c r="AJ29" s="180">
        <v>190</v>
      </c>
      <c r="AK29" s="181">
        <v>181.67894736842106</v>
      </c>
      <c r="AL29" s="117">
        <v>20</v>
      </c>
      <c r="AM29" s="117" t="s">
        <v>10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 s="182"/>
      <c r="FH29" s="182"/>
      <c r="FI29" s="182"/>
    </row>
    <row r="30" spans="1:166" s="208" customFormat="1" ht="15.75" x14ac:dyDescent="0.25">
      <c r="A30" s="77">
        <v>522</v>
      </c>
      <c r="B30" s="163" t="s">
        <v>231</v>
      </c>
      <c r="C30" s="164" t="s">
        <v>30</v>
      </c>
      <c r="D30" s="70" t="s">
        <v>178</v>
      </c>
      <c r="E30" s="70"/>
      <c r="F30" s="70"/>
      <c r="G30" s="70"/>
      <c r="H30" s="70"/>
      <c r="I30" s="70"/>
      <c r="J30" s="232">
        <v>23705</v>
      </c>
      <c r="K30" s="183">
        <v>130</v>
      </c>
      <c r="L30" s="166">
        <v>182.35</v>
      </c>
      <c r="M30" s="188">
        <v>20</v>
      </c>
      <c r="N30" s="167" t="s">
        <v>4</v>
      </c>
      <c r="O30" s="192">
        <v>24676</v>
      </c>
      <c r="P30" s="192">
        <v>138</v>
      </c>
      <c r="Q30" s="169">
        <v>178.81159420289856</v>
      </c>
      <c r="R30" s="186">
        <v>22</v>
      </c>
      <c r="S30" s="187" t="s">
        <v>4</v>
      </c>
      <c r="T30" s="172">
        <v>23414</v>
      </c>
      <c r="U30" s="172">
        <v>132</v>
      </c>
      <c r="V30" s="172">
        <v>177.38</v>
      </c>
      <c r="W30" s="173">
        <v>23</v>
      </c>
      <c r="X30" s="174" t="s">
        <v>4</v>
      </c>
      <c r="Y30" s="19">
        <v>26121</v>
      </c>
      <c r="Z30" s="19">
        <v>145</v>
      </c>
      <c r="AA30" s="19">
        <v>180.14</v>
      </c>
      <c r="AB30" s="175">
        <v>21</v>
      </c>
      <c r="AC30" s="175" t="s">
        <v>4</v>
      </c>
      <c r="AD30" s="176">
        <v>13602</v>
      </c>
      <c r="AE30" s="176">
        <v>77</v>
      </c>
      <c r="AF30" s="177">
        <v>176.65</v>
      </c>
      <c r="AG30" s="178">
        <v>24</v>
      </c>
      <c r="AH30" s="179" t="s">
        <v>3</v>
      </c>
      <c r="AI30" s="180">
        <v>20479</v>
      </c>
      <c r="AJ30" s="180">
        <v>113</v>
      </c>
      <c r="AK30" s="181">
        <v>181.23008849557522</v>
      </c>
      <c r="AL30" s="117">
        <v>20</v>
      </c>
      <c r="AM30" s="117" t="s">
        <v>4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 ht="15.75" x14ac:dyDescent="0.25">
      <c r="A31" s="77">
        <v>540</v>
      </c>
      <c r="B31" s="163" t="s">
        <v>230</v>
      </c>
      <c r="C31" s="164" t="s">
        <v>123</v>
      </c>
      <c r="D31" s="70" t="s">
        <v>16</v>
      </c>
      <c r="E31" s="70"/>
      <c r="F31" s="70"/>
      <c r="G31" s="70"/>
      <c r="H31" s="70"/>
      <c r="I31" s="70"/>
      <c r="J31" s="183">
        <v>13839</v>
      </c>
      <c r="K31" s="183">
        <v>85</v>
      </c>
      <c r="L31" s="166">
        <v>162.81</v>
      </c>
      <c r="M31" s="167">
        <v>34</v>
      </c>
      <c r="N31" s="167" t="s">
        <v>7</v>
      </c>
      <c r="O31" s="168">
        <v>16577</v>
      </c>
      <c r="P31" s="168">
        <v>102</v>
      </c>
      <c r="Q31" s="169">
        <v>162.51960784313727</v>
      </c>
      <c r="R31" s="186">
        <v>34</v>
      </c>
      <c r="S31" s="187" t="s">
        <v>7</v>
      </c>
      <c r="T31" s="172">
        <v>18777</v>
      </c>
      <c r="U31" s="172">
        <v>115</v>
      </c>
      <c r="V31" s="172">
        <v>163.28</v>
      </c>
      <c r="W31" s="173">
        <v>33</v>
      </c>
      <c r="X31" s="174" t="s">
        <v>7</v>
      </c>
      <c r="Y31" s="19">
        <v>31481</v>
      </c>
      <c r="Z31" s="19">
        <v>188</v>
      </c>
      <c r="AA31" s="19">
        <v>167.45</v>
      </c>
      <c r="AB31" s="175">
        <v>30</v>
      </c>
      <c r="AC31" s="175" t="s">
        <v>7</v>
      </c>
      <c r="AD31" s="176">
        <v>35294</v>
      </c>
      <c r="AE31" s="176">
        <v>209</v>
      </c>
      <c r="AF31" s="177">
        <v>168.87</v>
      </c>
      <c r="AG31" s="178">
        <v>29</v>
      </c>
      <c r="AH31" s="179" t="s">
        <v>7</v>
      </c>
      <c r="AI31" s="180">
        <v>34327</v>
      </c>
      <c r="AJ31" s="180">
        <v>203</v>
      </c>
      <c r="AK31" s="181">
        <v>169.09852216748769</v>
      </c>
      <c r="AL31" s="117">
        <v>29</v>
      </c>
      <c r="AM31" s="117" t="s">
        <v>7</v>
      </c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</row>
    <row r="32" spans="1:166" ht="15.75" x14ac:dyDescent="0.25">
      <c r="A32" s="233">
        <v>559</v>
      </c>
      <c r="B32" s="163" t="s">
        <v>231</v>
      </c>
      <c r="C32" s="193" t="s">
        <v>92</v>
      </c>
      <c r="D32" s="70" t="s">
        <v>13</v>
      </c>
      <c r="E32" s="70"/>
      <c r="F32" s="70"/>
      <c r="G32" s="70"/>
      <c r="H32" s="70"/>
      <c r="I32" s="70"/>
      <c r="J32" s="165">
        <v>3877</v>
      </c>
      <c r="K32" s="165">
        <v>24</v>
      </c>
      <c r="L32" s="166">
        <v>161.54</v>
      </c>
      <c r="M32" s="167">
        <v>34</v>
      </c>
      <c r="N32" s="167" t="s">
        <v>3</v>
      </c>
      <c r="O32" s="170">
        <v>4785</v>
      </c>
      <c r="P32" s="170">
        <v>30</v>
      </c>
      <c r="Q32" s="215">
        <v>159.5</v>
      </c>
      <c r="R32" s="170">
        <v>36</v>
      </c>
      <c r="S32" s="171" t="s">
        <v>3</v>
      </c>
      <c r="T32" s="172">
        <v>9570</v>
      </c>
      <c r="U32" s="172">
        <v>60</v>
      </c>
      <c r="V32" s="172">
        <v>159.5</v>
      </c>
      <c r="W32" s="173">
        <v>36</v>
      </c>
      <c r="X32" s="174" t="s">
        <v>3</v>
      </c>
      <c r="Y32" s="19">
        <v>10312</v>
      </c>
      <c r="Z32" s="19">
        <v>64</v>
      </c>
      <c r="AA32" s="19">
        <v>161.13</v>
      </c>
      <c r="AB32" s="175">
        <v>34</v>
      </c>
      <c r="AC32" s="175" t="s">
        <v>3</v>
      </c>
      <c r="AD32" s="176">
        <v>12703</v>
      </c>
      <c r="AE32" s="176">
        <v>78</v>
      </c>
      <c r="AF32" s="177">
        <v>162.86000000000001</v>
      </c>
      <c r="AG32" s="178">
        <v>34</v>
      </c>
      <c r="AH32" s="179" t="s">
        <v>3</v>
      </c>
      <c r="AI32" s="180"/>
      <c r="AJ32" s="180"/>
      <c r="AK32" s="181"/>
      <c r="AL32" s="117"/>
      <c r="AM32" s="117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  <c r="CE32" s="234"/>
      <c r="CF32" s="234"/>
      <c r="CG32" s="234"/>
      <c r="CH32" s="234"/>
      <c r="CI32" s="234"/>
      <c r="CJ32" s="234"/>
      <c r="CK32" s="234"/>
      <c r="CL32" s="234"/>
      <c r="CM32" s="234"/>
      <c r="CN32" s="234"/>
      <c r="CO32" s="234"/>
      <c r="CP32" s="234"/>
      <c r="CQ32" s="234"/>
      <c r="CR32" s="234"/>
      <c r="CS32" s="234"/>
      <c r="CT32" s="234"/>
      <c r="CU32" s="234"/>
      <c r="CV32" s="234"/>
      <c r="CW32" s="234"/>
      <c r="CX32" s="234"/>
      <c r="CY32" s="234"/>
      <c r="CZ32" s="234"/>
      <c r="DA32" s="234"/>
      <c r="DB32" s="234"/>
      <c r="DC32" s="234"/>
      <c r="DD32" s="234"/>
      <c r="DE32" s="234"/>
      <c r="DF32" s="234"/>
      <c r="DG32" s="234"/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194"/>
      <c r="FH32" s="194"/>
      <c r="FI32" s="194"/>
      <c r="FJ32" s="194"/>
    </row>
    <row r="33" spans="1:166" ht="15.75" x14ac:dyDescent="0.25">
      <c r="A33" s="77">
        <v>568</v>
      </c>
      <c r="B33" s="163" t="s">
        <v>231</v>
      </c>
      <c r="C33" s="164" t="s">
        <v>109</v>
      </c>
      <c r="D33" s="70" t="s">
        <v>15</v>
      </c>
      <c r="E33" s="70"/>
      <c r="F33" s="70"/>
      <c r="G33" s="70"/>
      <c r="H33" s="70"/>
      <c r="I33" s="70"/>
      <c r="J33" s="165">
        <v>523</v>
      </c>
      <c r="K33" s="165">
        <v>4</v>
      </c>
      <c r="L33" s="166">
        <v>130.75</v>
      </c>
      <c r="M33" s="167">
        <v>0</v>
      </c>
      <c r="N33" s="167"/>
      <c r="O33" s="184">
        <v>0</v>
      </c>
      <c r="P33" s="184">
        <v>0</v>
      </c>
      <c r="Q33" s="185">
        <v>0</v>
      </c>
      <c r="R33" s="186" t="s">
        <v>177</v>
      </c>
      <c r="S33" s="187" t="s">
        <v>185</v>
      </c>
      <c r="T33" s="172">
        <v>0</v>
      </c>
      <c r="U33" s="172">
        <v>0</v>
      </c>
      <c r="V33" s="172">
        <v>0</v>
      </c>
      <c r="W33" s="173">
        <v>0</v>
      </c>
      <c r="X33" s="174" t="s">
        <v>3</v>
      </c>
      <c r="Y33" s="19">
        <v>6293</v>
      </c>
      <c r="Z33" s="19">
        <v>38</v>
      </c>
      <c r="AA33" s="19">
        <v>165.61</v>
      </c>
      <c r="AB33" s="175">
        <v>32</v>
      </c>
      <c r="AC33" s="175" t="s">
        <v>3</v>
      </c>
      <c r="AD33" s="176">
        <v>8177</v>
      </c>
      <c r="AE33" s="176">
        <v>49</v>
      </c>
      <c r="AF33" s="177">
        <v>166.88</v>
      </c>
      <c r="AG33" s="178">
        <v>31</v>
      </c>
      <c r="AH33" s="179" t="s">
        <v>3</v>
      </c>
      <c r="AI33" s="180">
        <v>8177</v>
      </c>
      <c r="AJ33" s="180">
        <v>49</v>
      </c>
      <c r="AK33" s="181">
        <v>166.87755102040816</v>
      </c>
      <c r="AL33" s="117">
        <v>31</v>
      </c>
      <c r="AM33" s="117" t="s">
        <v>3</v>
      </c>
    </row>
    <row r="34" spans="1:166" ht="15.75" x14ac:dyDescent="0.25">
      <c r="A34" s="77">
        <v>582</v>
      </c>
      <c r="B34" s="163" t="s">
        <v>231</v>
      </c>
      <c r="C34" s="164" t="s">
        <v>110</v>
      </c>
      <c r="D34" s="70" t="s">
        <v>15</v>
      </c>
      <c r="E34" s="70"/>
      <c r="F34" s="70"/>
      <c r="G34" s="70"/>
      <c r="H34" s="70"/>
      <c r="I34" s="70"/>
      <c r="J34" s="165">
        <v>1238</v>
      </c>
      <c r="K34" s="165">
        <v>8</v>
      </c>
      <c r="L34" s="166">
        <v>154.75</v>
      </c>
      <c r="M34" s="167">
        <v>0</v>
      </c>
      <c r="N34" s="167"/>
      <c r="O34" s="184">
        <v>0</v>
      </c>
      <c r="P34" s="184">
        <v>0</v>
      </c>
      <c r="Q34" s="185">
        <v>0</v>
      </c>
      <c r="R34" s="186" t="s">
        <v>177</v>
      </c>
      <c r="S34" s="187" t="s">
        <v>185</v>
      </c>
      <c r="T34" s="172">
        <v>0</v>
      </c>
      <c r="U34" s="172">
        <v>0</v>
      </c>
      <c r="V34" s="172">
        <v>0</v>
      </c>
      <c r="W34" s="173">
        <v>0</v>
      </c>
      <c r="X34" s="174" t="s">
        <v>3</v>
      </c>
      <c r="Y34" s="19">
        <v>8052</v>
      </c>
      <c r="Z34" s="19">
        <v>54</v>
      </c>
      <c r="AA34" s="19">
        <v>149.11000000000001</v>
      </c>
      <c r="AB34" s="175">
        <v>43</v>
      </c>
      <c r="AC34" s="175" t="s">
        <v>3</v>
      </c>
      <c r="AD34" s="176">
        <v>14042</v>
      </c>
      <c r="AE34" s="176">
        <v>94</v>
      </c>
      <c r="AF34" s="177">
        <v>149.38</v>
      </c>
      <c r="AG34" s="178">
        <v>43</v>
      </c>
      <c r="AH34" s="179" t="s">
        <v>3</v>
      </c>
      <c r="AI34" s="180">
        <v>16760</v>
      </c>
      <c r="AJ34" s="180">
        <v>112</v>
      </c>
      <c r="AK34" s="181">
        <v>149.64285714285714</v>
      </c>
      <c r="AL34" s="117">
        <v>43</v>
      </c>
      <c r="AM34" s="117" t="s">
        <v>3</v>
      </c>
      <c r="FJ34" s="182"/>
    </row>
    <row r="35" spans="1:166" ht="15.75" x14ac:dyDescent="0.25">
      <c r="A35" s="77">
        <v>586</v>
      </c>
      <c r="B35" s="163" t="s">
        <v>231</v>
      </c>
      <c r="C35" s="164" t="s">
        <v>111</v>
      </c>
      <c r="D35" s="70" t="s">
        <v>15</v>
      </c>
      <c r="E35" s="70"/>
      <c r="F35" s="70"/>
      <c r="G35" s="70"/>
      <c r="H35" s="70"/>
      <c r="I35" s="70"/>
      <c r="J35" s="165">
        <v>7528</v>
      </c>
      <c r="K35" s="165">
        <v>46</v>
      </c>
      <c r="L35" s="166">
        <v>163.65</v>
      </c>
      <c r="M35" s="167">
        <v>33</v>
      </c>
      <c r="N35" s="167" t="s">
        <v>3</v>
      </c>
      <c r="O35" s="168">
        <v>7528</v>
      </c>
      <c r="P35" s="168">
        <v>46</v>
      </c>
      <c r="Q35" s="169">
        <v>163.65217391304347</v>
      </c>
      <c r="R35" s="186">
        <v>33</v>
      </c>
      <c r="S35" s="187" t="s">
        <v>3</v>
      </c>
      <c r="T35" s="172">
        <v>7413</v>
      </c>
      <c r="U35" s="172">
        <v>46</v>
      </c>
      <c r="V35" s="172">
        <v>161.15</v>
      </c>
      <c r="W35" s="173">
        <v>34</v>
      </c>
      <c r="X35" s="174" t="s">
        <v>3</v>
      </c>
      <c r="Y35" s="19">
        <v>14077</v>
      </c>
      <c r="Z35" s="19">
        <v>86</v>
      </c>
      <c r="AA35" s="19">
        <v>163.69</v>
      </c>
      <c r="AB35" s="175">
        <v>33</v>
      </c>
      <c r="AC35" s="175" t="s">
        <v>3</v>
      </c>
      <c r="AD35" s="176">
        <v>19964</v>
      </c>
      <c r="AE35" s="176">
        <v>122</v>
      </c>
      <c r="AF35" s="177">
        <v>163.63999999999999</v>
      </c>
      <c r="AG35" s="178">
        <v>33</v>
      </c>
      <c r="AH35" s="179" t="s">
        <v>3</v>
      </c>
      <c r="AI35" s="180">
        <v>22843</v>
      </c>
      <c r="AJ35" s="180">
        <v>140</v>
      </c>
      <c r="AK35" s="181">
        <v>163.16428571428571</v>
      </c>
      <c r="AL35" s="117">
        <v>33</v>
      </c>
      <c r="AM35" s="117" t="s">
        <v>3</v>
      </c>
    </row>
    <row r="36" spans="1:166" ht="15.75" x14ac:dyDescent="0.25">
      <c r="A36" s="77">
        <v>633</v>
      </c>
      <c r="B36" s="163" t="s">
        <v>230</v>
      </c>
      <c r="C36" s="164" t="s">
        <v>57</v>
      </c>
      <c r="D36" s="70" t="s">
        <v>9</v>
      </c>
      <c r="E36" s="70"/>
      <c r="F36" s="70"/>
      <c r="G36" s="70"/>
      <c r="H36" s="70"/>
      <c r="I36" s="70"/>
      <c r="J36" s="209">
        <v>0</v>
      </c>
      <c r="K36" s="209">
        <v>0</v>
      </c>
      <c r="L36" s="209">
        <v>0</v>
      </c>
      <c r="M36" s="167">
        <v>0</v>
      </c>
      <c r="N36" s="167"/>
      <c r="O36" s="184">
        <v>0</v>
      </c>
      <c r="P36" s="184">
        <v>0</v>
      </c>
      <c r="Q36" s="185">
        <v>0</v>
      </c>
      <c r="R36" s="186" t="s">
        <v>177</v>
      </c>
      <c r="S36" s="187" t="s">
        <v>186</v>
      </c>
      <c r="T36" s="172">
        <v>0</v>
      </c>
      <c r="U36" s="172">
        <v>0</v>
      </c>
      <c r="V36" s="172">
        <v>0</v>
      </c>
      <c r="W36" s="173">
        <v>0</v>
      </c>
      <c r="X36" s="174"/>
      <c r="Y36" s="19">
        <v>2356</v>
      </c>
      <c r="Z36" s="19">
        <v>14</v>
      </c>
      <c r="AA36" s="19">
        <v>0</v>
      </c>
      <c r="AB36" s="175">
        <v>0</v>
      </c>
      <c r="AC36" s="175">
        <v>0</v>
      </c>
      <c r="AD36" s="176">
        <v>3450</v>
      </c>
      <c r="AE36" s="176">
        <v>20</v>
      </c>
      <c r="AF36" s="177">
        <v>172.5</v>
      </c>
      <c r="AG36" s="178">
        <v>27</v>
      </c>
      <c r="AH36" s="179" t="s">
        <v>10</v>
      </c>
      <c r="AI36" s="180">
        <v>3962</v>
      </c>
      <c r="AJ36" s="180">
        <v>23</v>
      </c>
      <c r="AK36" s="181">
        <v>172.2608695652174</v>
      </c>
      <c r="AL36" s="117">
        <v>27</v>
      </c>
      <c r="AM36" s="117" t="s">
        <v>10</v>
      </c>
      <c r="FG36" s="182"/>
      <c r="FH36" s="182"/>
      <c r="FI36" s="182"/>
    </row>
    <row r="37" spans="1:166" ht="15.75" x14ac:dyDescent="0.25">
      <c r="A37" s="77">
        <v>656</v>
      </c>
      <c r="B37" s="163" t="s">
        <v>231</v>
      </c>
      <c r="C37" s="164" t="s">
        <v>112</v>
      </c>
      <c r="D37" s="70" t="s">
        <v>15</v>
      </c>
      <c r="E37" s="70"/>
      <c r="F37" s="70"/>
      <c r="G37" s="70"/>
      <c r="H37" s="70"/>
      <c r="I37" s="70"/>
      <c r="J37" s="183">
        <v>26821</v>
      </c>
      <c r="K37" s="183">
        <v>149</v>
      </c>
      <c r="L37" s="166">
        <v>180.01</v>
      </c>
      <c r="M37" s="188">
        <v>21</v>
      </c>
      <c r="N37" s="167" t="s">
        <v>4</v>
      </c>
      <c r="O37" s="168">
        <v>29999</v>
      </c>
      <c r="P37" s="168">
        <v>169</v>
      </c>
      <c r="Q37" s="169">
        <v>177.50887573964496</v>
      </c>
      <c r="R37" s="186">
        <v>23</v>
      </c>
      <c r="S37" s="187" t="s">
        <v>3</v>
      </c>
      <c r="T37" s="172">
        <v>30293</v>
      </c>
      <c r="U37" s="172">
        <v>171</v>
      </c>
      <c r="V37" s="172">
        <v>177.15</v>
      </c>
      <c r="W37" s="173">
        <v>23</v>
      </c>
      <c r="X37" s="174" t="s">
        <v>4</v>
      </c>
      <c r="Y37" s="19">
        <v>39727</v>
      </c>
      <c r="Z37" s="19">
        <v>218</v>
      </c>
      <c r="AA37" s="19">
        <v>182.23</v>
      </c>
      <c r="AB37" s="175">
        <v>20</v>
      </c>
      <c r="AC37" s="175" t="s">
        <v>4</v>
      </c>
      <c r="AD37" s="176">
        <v>38270</v>
      </c>
      <c r="AE37" s="176">
        <v>211</v>
      </c>
      <c r="AF37" s="177">
        <v>181.37</v>
      </c>
      <c r="AG37" s="178">
        <v>20</v>
      </c>
      <c r="AH37" s="179" t="s">
        <v>4</v>
      </c>
      <c r="AI37" s="180">
        <v>37402</v>
      </c>
      <c r="AJ37" s="180">
        <v>207</v>
      </c>
      <c r="AK37" s="181">
        <v>180.68599033816426</v>
      </c>
      <c r="AL37" s="117">
        <v>21</v>
      </c>
      <c r="AM37" s="117" t="s">
        <v>4</v>
      </c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8"/>
      <c r="DJ37" s="208"/>
      <c r="DK37" s="208"/>
      <c r="DL37" s="208"/>
      <c r="DM37" s="208"/>
      <c r="DN37" s="208"/>
      <c r="DO37" s="208"/>
      <c r="DP37" s="208"/>
      <c r="DQ37" s="208"/>
      <c r="DR37" s="208"/>
      <c r="DS37" s="208"/>
      <c r="DT37" s="208"/>
      <c r="DU37" s="208"/>
      <c r="DV37" s="208"/>
      <c r="DW37" s="208"/>
      <c r="DX37" s="208"/>
      <c r="DY37" s="208"/>
      <c r="DZ37" s="208"/>
      <c r="EA37" s="208"/>
      <c r="EB37" s="208"/>
      <c r="EC37" s="208"/>
      <c r="ED37" s="208"/>
      <c r="EE37" s="208"/>
      <c r="EF37" s="208"/>
      <c r="EG37" s="208"/>
      <c r="EH37" s="208"/>
      <c r="EI37" s="208"/>
      <c r="EJ37" s="208"/>
      <c r="EK37" s="208"/>
      <c r="EL37" s="208"/>
      <c r="EM37" s="208"/>
      <c r="EN37" s="208"/>
      <c r="EO37" s="208"/>
      <c r="EP37" s="208"/>
      <c r="EQ37" s="208"/>
      <c r="ER37" s="208"/>
      <c r="ES37" s="208"/>
      <c r="ET37" s="208"/>
      <c r="EU37" s="208"/>
      <c r="EV37" s="208"/>
      <c r="EW37" s="208"/>
      <c r="EX37" s="208"/>
      <c r="EY37" s="208"/>
      <c r="EZ37" s="208"/>
      <c r="FA37" s="208"/>
      <c r="FB37" s="208"/>
      <c r="FC37" s="208"/>
      <c r="FD37" s="208"/>
      <c r="FE37" s="208"/>
      <c r="FF37" s="208"/>
      <c r="FG37" s="194"/>
      <c r="FH37" s="194"/>
      <c r="FI37" s="194"/>
      <c r="FJ37" s="194"/>
    </row>
    <row r="38" spans="1:166" ht="15.75" x14ac:dyDescent="0.25">
      <c r="A38" s="77">
        <v>663</v>
      </c>
      <c r="B38" s="163" t="s">
        <v>231</v>
      </c>
      <c r="C38" s="8" t="s">
        <v>136</v>
      </c>
      <c r="D38" s="70" t="s">
        <v>17</v>
      </c>
      <c r="E38" s="70"/>
      <c r="F38" s="70"/>
      <c r="G38" s="70"/>
      <c r="H38" s="70"/>
      <c r="I38" s="70"/>
      <c r="J38" s="209">
        <v>0</v>
      </c>
      <c r="K38" s="209">
        <v>0</v>
      </c>
      <c r="L38" s="209">
        <v>0</v>
      </c>
      <c r="M38" s="167">
        <v>0</v>
      </c>
      <c r="N38" s="167"/>
      <c r="O38" s="168"/>
      <c r="P38" s="168"/>
      <c r="Q38" s="169"/>
      <c r="R38" s="186" t="s">
        <v>1</v>
      </c>
      <c r="S38" s="187" t="s">
        <v>185</v>
      </c>
      <c r="T38" s="172"/>
      <c r="U38" s="172"/>
      <c r="V38" s="172"/>
      <c r="W38" s="173"/>
      <c r="X38" s="174"/>
      <c r="Y38" s="19"/>
      <c r="Z38" s="19"/>
      <c r="AA38" s="19"/>
      <c r="AB38" s="175"/>
      <c r="AC38" s="175"/>
      <c r="AD38" s="176"/>
      <c r="AE38" s="176"/>
      <c r="AF38" s="177"/>
      <c r="AG38" s="178"/>
      <c r="AH38" s="179"/>
      <c r="AI38" s="180"/>
      <c r="AJ38" s="180"/>
      <c r="AK38" s="181"/>
      <c r="AL38" s="117"/>
      <c r="AM38" s="117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08"/>
      <c r="CR38" s="208"/>
      <c r="CS38" s="208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8"/>
      <c r="DJ38" s="208"/>
      <c r="DK38" s="208"/>
      <c r="DL38" s="208"/>
      <c r="DM38" s="208"/>
      <c r="DN38" s="208"/>
      <c r="DO38" s="208"/>
      <c r="DP38" s="208"/>
      <c r="DQ38" s="208"/>
      <c r="DR38" s="208"/>
      <c r="DS38" s="208"/>
      <c r="DT38" s="208"/>
      <c r="DU38" s="208"/>
      <c r="DV38" s="208"/>
      <c r="DW38" s="208"/>
      <c r="DX38" s="208"/>
      <c r="DY38" s="208"/>
      <c r="DZ38" s="208"/>
      <c r="EA38" s="208"/>
      <c r="EB38" s="208"/>
      <c r="EC38" s="208"/>
      <c r="ED38" s="208"/>
      <c r="EE38" s="208"/>
      <c r="EF38" s="208"/>
      <c r="EG38" s="208"/>
      <c r="EH38" s="208"/>
      <c r="EI38" s="208"/>
      <c r="EJ38" s="208"/>
      <c r="EK38" s="208"/>
      <c r="EL38" s="208"/>
      <c r="EM38" s="208"/>
      <c r="EN38" s="208"/>
      <c r="EO38" s="208"/>
      <c r="EP38" s="208"/>
      <c r="EQ38" s="208"/>
      <c r="ER38" s="208"/>
      <c r="ES38" s="208"/>
      <c r="ET38" s="208"/>
      <c r="EU38" s="208"/>
      <c r="EV38" s="208"/>
      <c r="EW38" s="208"/>
      <c r="EX38" s="208"/>
      <c r="EY38" s="208"/>
      <c r="EZ38" s="208"/>
      <c r="FA38" s="208"/>
      <c r="FB38" s="208"/>
      <c r="FC38" s="208"/>
      <c r="FD38" s="208"/>
      <c r="FE38" s="208"/>
      <c r="FF38" s="208"/>
      <c r="FG38" s="194"/>
      <c r="FH38" s="194"/>
      <c r="FI38" s="194"/>
      <c r="FJ38" s="194"/>
    </row>
    <row r="39" spans="1:166" s="191" customFormat="1" ht="15.75" x14ac:dyDescent="0.25">
      <c r="A39" s="77">
        <v>721</v>
      </c>
      <c r="B39" s="163" t="s">
        <v>231</v>
      </c>
      <c r="C39" s="164" t="s">
        <v>102</v>
      </c>
      <c r="D39" s="70" t="s">
        <v>11</v>
      </c>
      <c r="E39" s="70"/>
      <c r="F39" s="70"/>
      <c r="G39" s="70"/>
      <c r="H39" s="70"/>
      <c r="I39" s="70"/>
      <c r="J39" s="183">
        <v>944</v>
      </c>
      <c r="K39" s="183">
        <v>6</v>
      </c>
      <c r="L39" s="166">
        <v>157.33000000000001</v>
      </c>
      <c r="M39" s="167">
        <v>0</v>
      </c>
      <c r="N39" s="167"/>
      <c r="O39" s="206">
        <v>542</v>
      </c>
      <c r="P39" s="206">
        <v>3</v>
      </c>
      <c r="Q39" s="169">
        <v>180.66666666666666</v>
      </c>
      <c r="R39" s="186" t="s">
        <v>177</v>
      </c>
      <c r="S39" s="187" t="s">
        <v>185</v>
      </c>
      <c r="T39" s="172">
        <v>542</v>
      </c>
      <c r="U39" s="172">
        <v>3</v>
      </c>
      <c r="V39" s="172">
        <v>180.67</v>
      </c>
      <c r="W39" s="173">
        <v>0</v>
      </c>
      <c r="X39" s="174" t="s">
        <v>3</v>
      </c>
      <c r="Y39" s="19">
        <v>8828</v>
      </c>
      <c r="Z39" s="19">
        <v>52</v>
      </c>
      <c r="AA39" s="19">
        <v>169.77</v>
      </c>
      <c r="AB39" s="175">
        <v>29</v>
      </c>
      <c r="AC39" s="175" t="s">
        <v>3</v>
      </c>
      <c r="AD39" s="176">
        <v>12827</v>
      </c>
      <c r="AE39" s="176">
        <v>76</v>
      </c>
      <c r="AF39" s="177">
        <v>168.78</v>
      </c>
      <c r="AG39" s="178">
        <v>29</v>
      </c>
      <c r="AH39" s="179" t="s">
        <v>3</v>
      </c>
      <c r="AI39" s="180">
        <v>14795</v>
      </c>
      <c r="AJ39" s="180">
        <v>88</v>
      </c>
      <c r="AK39" s="181">
        <v>168.125</v>
      </c>
      <c r="AL39" s="117">
        <v>29</v>
      </c>
      <c r="AM39" s="117" t="s">
        <v>3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 ht="15.75" x14ac:dyDescent="0.25">
      <c r="A40" s="77">
        <v>742</v>
      </c>
      <c r="B40" s="163" t="s">
        <v>231</v>
      </c>
      <c r="C40" s="164" t="s">
        <v>44</v>
      </c>
      <c r="D40" s="70" t="s">
        <v>6</v>
      </c>
      <c r="E40" s="70"/>
      <c r="F40" s="70"/>
      <c r="G40" s="70"/>
      <c r="H40" s="70"/>
      <c r="I40" s="70"/>
      <c r="J40" s="214">
        <v>3170</v>
      </c>
      <c r="K40" s="214">
        <v>24</v>
      </c>
      <c r="L40" s="166">
        <v>132.08000000000001</v>
      </c>
      <c r="M40" s="167">
        <v>40</v>
      </c>
      <c r="N40" s="167" t="s">
        <v>3</v>
      </c>
      <c r="O40" s="189">
        <v>4018</v>
      </c>
      <c r="P40" s="189">
        <v>30</v>
      </c>
      <c r="Q40" s="169">
        <v>133.93333333333334</v>
      </c>
      <c r="R40" s="186">
        <v>40</v>
      </c>
      <c r="S40" s="187" t="s">
        <v>3</v>
      </c>
      <c r="T40" s="172">
        <v>2822</v>
      </c>
      <c r="U40" s="172">
        <v>21</v>
      </c>
      <c r="V40" s="172">
        <v>134.38</v>
      </c>
      <c r="W40" s="173">
        <v>53</v>
      </c>
      <c r="X40" s="174" t="s">
        <v>3</v>
      </c>
      <c r="Y40" s="19">
        <v>2075</v>
      </c>
      <c r="Z40" s="19">
        <v>15</v>
      </c>
      <c r="AA40" s="19">
        <v>0</v>
      </c>
      <c r="AB40" s="175">
        <v>0</v>
      </c>
      <c r="AC40" s="175">
        <v>0</v>
      </c>
      <c r="AD40" s="176">
        <v>5496</v>
      </c>
      <c r="AE40" s="176">
        <v>39</v>
      </c>
      <c r="AF40" s="177">
        <v>140.91999999999999</v>
      </c>
      <c r="AG40" s="178">
        <v>49</v>
      </c>
      <c r="AH40" s="179" t="s">
        <v>3</v>
      </c>
      <c r="AI40" s="180">
        <v>5711</v>
      </c>
      <c r="AJ40" s="180">
        <v>40</v>
      </c>
      <c r="AK40" s="181">
        <v>142.77500000000001</v>
      </c>
      <c r="AL40" s="117">
        <v>48</v>
      </c>
      <c r="AM40" s="117" t="s">
        <v>3</v>
      </c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</row>
    <row r="41" spans="1:166" ht="15.75" x14ac:dyDescent="0.25">
      <c r="A41" s="77">
        <v>790</v>
      </c>
      <c r="B41" s="163" t="s">
        <v>231</v>
      </c>
      <c r="C41" s="164" t="s">
        <v>31</v>
      </c>
      <c r="D41" s="70" t="s">
        <v>0</v>
      </c>
      <c r="E41" s="70"/>
      <c r="F41" s="70"/>
      <c r="G41" s="70"/>
      <c r="H41" s="70"/>
      <c r="I41" s="70"/>
      <c r="J41" s="183">
        <v>22989</v>
      </c>
      <c r="K41" s="183">
        <v>129</v>
      </c>
      <c r="L41" s="166">
        <v>178.21</v>
      </c>
      <c r="M41" s="188">
        <v>22</v>
      </c>
      <c r="N41" s="167" t="s">
        <v>4</v>
      </c>
      <c r="O41" s="168">
        <v>23851</v>
      </c>
      <c r="P41" s="168">
        <v>134</v>
      </c>
      <c r="Q41" s="169">
        <v>177.99253731343285</v>
      </c>
      <c r="R41" s="186">
        <v>23</v>
      </c>
      <c r="S41" s="187" t="s">
        <v>4</v>
      </c>
      <c r="T41" s="172">
        <v>18494</v>
      </c>
      <c r="U41" s="172">
        <v>104</v>
      </c>
      <c r="V41" s="172">
        <v>177.83</v>
      </c>
      <c r="W41" s="173">
        <v>23</v>
      </c>
      <c r="X41" s="174" t="s">
        <v>4</v>
      </c>
      <c r="Y41" s="19">
        <v>19783</v>
      </c>
      <c r="Z41" s="19">
        <v>106</v>
      </c>
      <c r="AA41" s="19">
        <v>186.63</v>
      </c>
      <c r="AB41" s="175">
        <v>17</v>
      </c>
      <c r="AC41" s="175" t="s">
        <v>4</v>
      </c>
      <c r="AD41" s="176">
        <v>20840</v>
      </c>
      <c r="AE41" s="176">
        <v>113</v>
      </c>
      <c r="AF41" s="177">
        <v>184.42</v>
      </c>
      <c r="AG41" s="178">
        <v>18</v>
      </c>
      <c r="AH41" s="179" t="s">
        <v>4</v>
      </c>
      <c r="AI41" s="180">
        <v>20441</v>
      </c>
      <c r="AJ41" s="180">
        <v>111</v>
      </c>
      <c r="AK41" s="181">
        <v>184.15315315315314</v>
      </c>
      <c r="AL41" s="117">
        <v>18</v>
      </c>
      <c r="AM41" s="117" t="s">
        <v>4</v>
      </c>
    </row>
    <row r="42" spans="1:166" ht="15.75" x14ac:dyDescent="0.25">
      <c r="A42" s="77">
        <v>856</v>
      </c>
      <c r="B42" s="163" t="s">
        <v>230</v>
      </c>
      <c r="C42" s="164" t="s">
        <v>94</v>
      </c>
      <c r="D42" s="70" t="s">
        <v>13</v>
      </c>
      <c r="E42" s="70"/>
      <c r="F42" s="70"/>
      <c r="G42" s="70"/>
      <c r="H42" s="70"/>
      <c r="I42" s="70"/>
      <c r="J42" s="209">
        <v>0</v>
      </c>
      <c r="K42" s="209">
        <v>0</v>
      </c>
      <c r="L42" s="209">
        <v>0</v>
      </c>
      <c r="M42" s="167">
        <v>0</v>
      </c>
      <c r="N42" s="167"/>
      <c r="O42" s="184">
        <v>0</v>
      </c>
      <c r="P42" s="184">
        <v>0</v>
      </c>
      <c r="Q42" s="185">
        <v>0</v>
      </c>
      <c r="R42" s="186" t="s">
        <v>1</v>
      </c>
      <c r="S42" s="187" t="s">
        <v>186</v>
      </c>
      <c r="T42" s="172">
        <v>0</v>
      </c>
      <c r="U42" s="172">
        <v>0</v>
      </c>
      <c r="V42" s="172">
        <v>0</v>
      </c>
      <c r="W42" s="173">
        <v>0</v>
      </c>
      <c r="X42" s="174"/>
      <c r="Y42" s="19">
        <v>1168</v>
      </c>
      <c r="Z42" s="19">
        <v>8</v>
      </c>
      <c r="AA42" s="19">
        <v>0</v>
      </c>
      <c r="AB42" s="175">
        <v>0</v>
      </c>
      <c r="AC42" s="175">
        <v>0</v>
      </c>
      <c r="AD42" s="176">
        <v>1168</v>
      </c>
      <c r="AE42" s="176">
        <v>8</v>
      </c>
      <c r="AF42" s="177">
        <v>0</v>
      </c>
      <c r="AG42" s="178">
        <v>0</v>
      </c>
      <c r="AH42" s="179"/>
      <c r="AI42" s="180">
        <v>1168</v>
      </c>
      <c r="AJ42" s="180">
        <v>8</v>
      </c>
      <c r="AK42" s="181">
        <v>146</v>
      </c>
      <c r="AL42" s="117" t="s">
        <v>1</v>
      </c>
      <c r="AM42" s="117" t="s">
        <v>186</v>
      </c>
    </row>
    <row r="43" spans="1:166" s="194" customFormat="1" ht="15.75" x14ac:dyDescent="0.25">
      <c r="A43" s="77">
        <v>860</v>
      </c>
      <c r="B43" s="163" t="s">
        <v>231</v>
      </c>
      <c r="C43" s="164" t="s">
        <v>77</v>
      </c>
      <c r="D43" s="70" t="s">
        <v>179</v>
      </c>
      <c r="E43" s="70"/>
      <c r="F43" s="70"/>
      <c r="G43" s="70"/>
      <c r="H43" s="70"/>
      <c r="I43" s="70"/>
      <c r="J43" s="209">
        <v>0</v>
      </c>
      <c r="K43" s="209">
        <v>0</v>
      </c>
      <c r="L43" s="209">
        <v>0</v>
      </c>
      <c r="M43" s="167">
        <v>0</v>
      </c>
      <c r="N43" s="167"/>
      <c r="O43" s="184">
        <v>0</v>
      </c>
      <c r="P43" s="184">
        <v>0</v>
      </c>
      <c r="Q43" s="185">
        <v>0</v>
      </c>
      <c r="R43" s="186" t="s">
        <v>1</v>
      </c>
      <c r="S43" s="187" t="s">
        <v>185</v>
      </c>
      <c r="T43" s="172">
        <v>0</v>
      </c>
      <c r="U43" s="172">
        <v>0</v>
      </c>
      <c r="V43" s="172">
        <v>0</v>
      </c>
      <c r="W43" s="173">
        <v>0</v>
      </c>
      <c r="X43" s="174"/>
      <c r="Y43" s="19">
        <v>2207</v>
      </c>
      <c r="Z43" s="19">
        <v>12</v>
      </c>
      <c r="AA43" s="19">
        <v>0</v>
      </c>
      <c r="AB43" s="175">
        <v>0</v>
      </c>
      <c r="AC43" s="175">
        <v>0</v>
      </c>
      <c r="AD43" s="176">
        <v>5272</v>
      </c>
      <c r="AE43" s="176">
        <v>29</v>
      </c>
      <c r="AF43" s="177">
        <v>181.79</v>
      </c>
      <c r="AG43" s="178">
        <v>20</v>
      </c>
      <c r="AH43" s="179" t="s">
        <v>4</v>
      </c>
      <c r="AI43" s="180">
        <v>6351</v>
      </c>
      <c r="AJ43" s="180">
        <v>35</v>
      </c>
      <c r="AK43" s="181">
        <v>181.45714285714286</v>
      </c>
      <c r="AL43" s="117" t="s">
        <v>1</v>
      </c>
      <c r="AM43" s="117" t="s">
        <v>185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 ht="15.75" x14ac:dyDescent="0.25">
      <c r="A44" s="77">
        <v>893</v>
      </c>
      <c r="B44" s="163" t="s">
        <v>231</v>
      </c>
      <c r="C44" s="164" t="s">
        <v>87</v>
      </c>
      <c r="D44" s="70" t="s">
        <v>179</v>
      </c>
      <c r="E44" s="70"/>
      <c r="F44" s="70"/>
      <c r="G44" s="70"/>
      <c r="H44" s="70"/>
      <c r="I44" s="70"/>
      <c r="J44" s="183">
        <v>10335</v>
      </c>
      <c r="K44" s="183">
        <v>57</v>
      </c>
      <c r="L44" s="166">
        <v>181.32</v>
      </c>
      <c r="M44" s="167">
        <v>20</v>
      </c>
      <c r="N44" s="167" t="s">
        <v>4</v>
      </c>
      <c r="O44" s="189">
        <v>11376</v>
      </c>
      <c r="P44" s="189">
        <v>63</v>
      </c>
      <c r="Q44" s="169">
        <v>180.57142857142858</v>
      </c>
      <c r="R44" s="186">
        <v>21</v>
      </c>
      <c r="S44" s="187" t="s">
        <v>4</v>
      </c>
      <c r="T44" s="172">
        <v>8542</v>
      </c>
      <c r="U44" s="172">
        <v>48</v>
      </c>
      <c r="V44" s="172">
        <v>177.96</v>
      </c>
      <c r="W44" s="173">
        <v>23</v>
      </c>
      <c r="X44" s="174" t="s">
        <v>4</v>
      </c>
      <c r="Y44" s="19">
        <v>14428</v>
      </c>
      <c r="Z44" s="19">
        <v>80</v>
      </c>
      <c r="AA44" s="19">
        <v>180.35</v>
      </c>
      <c r="AB44" s="175">
        <v>21</v>
      </c>
      <c r="AC44" s="175" t="s">
        <v>4</v>
      </c>
      <c r="AD44" s="176">
        <v>19037</v>
      </c>
      <c r="AE44" s="176">
        <v>104</v>
      </c>
      <c r="AF44" s="177">
        <v>183.05</v>
      </c>
      <c r="AG44" s="178">
        <v>19</v>
      </c>
      <c r="AH44" s="179" t="s">
        <v>4</v>
      </c>
      <c r="AI44" s="180">
        <v>20196</v>
      </c>
      <c r="AJ44" s="180">
        <v>110</v>
      </c>
      <c r="AK44" s="181">
        <v>183.6</v>
      </c>
      <c r="AL44" s="117">
        <v>19</v>
      </c>
      <c r="AM44" s="117" t="s">
        <v>4</v>
      </c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  <c r="BS44" s="198"/>
      <c r="BT44" s="198"/>
      <c r="BU44" s="198"/>
      <c r="BV44" s="198"/>
      <c r="BW44" s="198"/>
      <c r="BX44" s="198"/>
      <c r="BY44" s="198"/>
      <c r="BZ44" s="198"/>
      <c r="CA44" s="198"/>
      <c r="CB44" s="198"/>
      <c r="CC44" s="198"/>
      <c r="CD44" s="198"/>
      <c r="CE44" s="198"/>
      <c r="CF44" s="198"/>
      <c r="CG44" s="198"/>
      <c r="CH44" s="198"/>
      <c r="CI44" s="198"/>
      <c r="CJ44" s="198"/>
      <c r="CK44" s="198"/>
      <c r="CL44" s="198"/>
      <c r="CM44" s="198"/>
      <c r="CN44" s="198"/>
      <c r="CO44" s="198"/>
      <c r="CP44" s="198"/>
      <c r="CQ44" s="198"/>
      <c r="CR44" s="198"/>
      <c r="CS44" s="198"/>
      <c r="CT44" s="198"/>
      <c r="CU44" s="198"/>
      <c r="CV44" s="198"/>
      <c r="CW44" s="198"/>
      <c r="CX44" s="198"/>
      <c r="CY44" s="198"/>
      <c r="CZ44" s="198"/>
      <c r="DA44" s="198"/>
      <c r="DB44" s="198"/>
      <c r="DC44" s="198"/>
      <c r="DD44" s="198"/>
      <c r="DE44" s="198"/>
      <c r="DF44" s="198"/>
      <c r="DG44" s="198"/>
      <c r="DH44" s="198"/>
      <c r="DI44" s="198"/>
      <c r="DJ44" s="198"/>
      <c r="DK44" s="198"/>
      <c r="DL44" s="198"/>
      <c r="DM44" s="198"/>
      <c r="DN44" s="198"/>
      <c r="DO44" s="198"/>
      <c r="DP44" s="198"/>
      <c r="DQ44" s="198"/>
      <c r="DR44" s="198"/>
      <c r="DS44" s="198"/>
      <c r="DT44" s="198"/>
      <c r="DU44" s="198"/>
      <c r="DV44" s="198"/>
      <c r="DW44" s="198"/>
      <c r="DX44" s="198"/>
      <c r="DY44" s="198"/>
      <c r="DZ44" s="198"/>
      <c r="EA44" s="198"/>
      <c r="EB44" s="198"/>
      <c r="EC44" s="198"/>
      <c r="ED44" s="198"/>
      <c r="EE44" s="198"/>
      <c r="EF44" s="198"/>
      <c r="EG44" s="198"/>
      <c r="EH44" s="198"/>
      <c r="EI44" s="198"/>
      <c r="EJ44" s="198"/>
      <c r="EK44" s="198"/>
      <c r="EL44" s="198"/>
      <c r="EM44" s="198"/>
      <c r="EN44" s="198"/>
      <c r="EO44" s="198"/>
      <c r="EP44" s="198"/>
      <c r="EQ44" s="198"/>
      <c r="ER44" s="198"/>
      <c r="ES44" s="198"/>
      <c r="ET44" s="198"/>
      <c r="EU44" s="198"/>
      <c r="EV44" s="198"/>
      <c r="EW44" s="198"/>
      <c r="EX44" s="198"/>
      <c r="EY44" s="198"/>
      <c r="EZ44" s="198"/>
      <c r="FA44" s="198"/>
      <c r="FB44" s="198"/>
      <c r="FC44" s="198"/>
      <c r="FD44" s="198"/>
      <c r="FE44" s="198"/>
      <c r="FF44" s="198"/>
      <c r="FG44" s="198"/>
      <c r="FH44" s="198"/>
      <c r="FI44" s="198"/>
      <c r="FJ44" s="182"/>
    </row>
    <row r="45" spans="1:166" ht="15.75" x14ac:dyDescent="0.25">
      <c r="A45" s="77">
        <v>1002</v>
      </c>
      <c r="B45" s="195" t="s">
        <v>231</v>
      </c>
      <c r="C45" s="164" t="s">
        <v>173</v>
      </c>
      <c r="D45" s="70" t="s">
        <v>13</v>
      </c>
      <c r="E45" s="70"/>
      <c r="F45" s="70"/>
      <c r="G45" s="70"/>
      <c r="H45" s="70"/>
      <c r="I45" s="70"/>
      <c r="J45" s="183">
        <v>0</v>
      </c>
      <c r="K45" s="183">
        <v>0</v>
      </c>
      <c r="L45" s="197">
        <v>0</v>
      </c>
      <c r="M45" s="239">
        <v>0</v>
      </c>
      <c r="N45" s="167"/>
      <c r="O45" s="184">
        <v>0</v>
      </c>
      <c r="P45" s="184">
        <v>0</v>
      </c>
      <c r="Q45" s="185">
        <v>0</v>
      </c>
      <c r="R45" s="186" t="s">
        <v>177</v>
      </c>
      <c r="S45" s="187" t="s">
        <v>185</v>
      </c>
      <c r="T45" s="172">
        <v>0</v>
      </c>
      <c r="U45" s="172">
        <v>0</v>
      </c>
      <c r="V45" s="172">
        <v>0</v>
      </c>
      <c r="W45" s="173">
        <v>0</v>
      </c>
      <c r="X45" s="174" t="s">
        <v>3</v>
      </c>
      <c r="Y45" s="19">
        <v>6773</v>
      </c>
      <c r="Z45" s="19">
        <v>42</v>
      </c>
      <c r="AA45" s="19">
        <v>161.26</v>
      </c>
      <c r="AB45" s="175">
        <v>34</v>
      </c>
      <c r="AC45" s="175" t="s">
        <v>3</v>
      </c>
      <c r="AD45" s="176">
        <v>8753</v>
      </c>
      <c r="AE45" s="176">
        <v>54</v>
      </c>
      <c r="AF45" s="177">
        <v>162.09</v>
      </c>
      <c r="AG45" s="178">
        <v>34</v>
      </c>
      <c r="AH45" s="179" t="s">
        <v>3</v>
      </c>
      <c r="AI45" s="180">
        <v>8753</v>
      </c>
      <c r="AJ45" s="180">
        <v>54</v>
      </c>
      <c r="AK45" s="181">
        <v>162.09259259259258</v>
      </c>
      <c r="AL45" s="117">
        <v>34</v>
      </c>
      <c r="AM45" s="117" t="s">
        <v>3</v>
      </c>
    </row>
    <row r="46" spans="1:166" s="212" customFormat="1" ht="15.75" x14ac:dyDescent="0.25">
      <c r="A46" s="77">
        <v>1168</v>
      </c>
      <c r="B46" s="163" t="s">
        <v>231</v>
      </c>
      <c r="C46" s="164" t="s">
        <v>43</v>
      </c>
      <c r="D46" s="70" t="s">
        <v>6</v>
      </c>
      <c r="E46" s="70"/>
      <c r="F46" s="70"/>
      <c r="G46" s="70"/>
      <c r="H46" s="70"/>
      <c r="I46" s="70"/>
      <c r="J46" s="165">
        <v>25284</v>
      </c>
      <c r="K46" s="165">
        <v>160</v>
      </c>
      <c r="L46" s="166">
        <v>158.02000000000001</v>
      </c>
      <c r="M46" s="167">
        <v>36</v>
      </c>
      <c r="N46" s="167" t="s">
        <v>3</v>
      </c>
      <c r="O46" s="168">
        <v>25818</v>
      </c>
      <c r="P46" s="168">
        <v>163</v>
      </c>
      <c r="Q46" s="169">
        <v>158.39263803680981</v>
      </c>
      <c r="R46" s="186">
        <v>36</v>
      </c>
      <c r="S46" s="187" t="s">
        <v>3</v>
      </c>
      <c r="T46" s="172">
        <v>19447</v>
      </c>
      <c r="U46" s="172">
        <v>124</v>
      </c>
      <c r="V46" s="172">
        <v>156.83000000000001</v>
      </c>
      <c r="W46" s="173">
        <v>38</v>
      </c>
      <c r="X46" s="174" t="s">
        <v>3</v>
      </c>
      <c r="Y46" s="19">
        <v>11233</v>
      </c>
      <c r="Z46" s="19">
        <v>72</v>
      </c>
      <c r="AA46" s="19">
        <v>156.01</v>
      </c>
      <c r="AB46" s="175">
        <v>38</v>
      </c>
      <c r="AC46" s="175" t="s">
        <v>3</v>
      </c>
      <c r="AD46" s="176">
        <v>11769</v>
      </c>
      <c r="AE46" s="176">
        <v>74</v>
      </c>
      <c r="AF46" s="177">
        <v>159.04</v>
      </c>
      <c r="AG46" s="178">
        <v>36</v>
      </c>
      <c r="AH46" s="179" t="s">
        <v>3</v>
      </c>
      <c r="AI46" s="180">
        <v>11736</v>
      </c>
      <c r="AJ46" s="180">
        <v>74</v>
      </c>
      <c r="AK46" s="181">
        <v>158.59459459459458</v>
      </c>
      <c r="AL46" s="117">
        <v>36</v>
      </c>
      <c r="AM46" s="117" t="s">
        <v>3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 s="212" customFormat="1" ht="15.75" x14ac:dyDescent="0.25">
      <c r="A47" s="77">
        <v>1172</v>
      </c>
      <c r="B47" s="163" t="s">
        <v>230</v>
      </c>
      <c r="C47" s="164" t="s">
        <v>52</v>
      </c>
      <c r="D47" s="70" t="s">
        <v>9</v>
      </c>
      <c r="E47" s="70"/>
      <c r="F47" s="70"/>
      <c r="G47" s="70"/>
      <c r="H47" s="70"/>
      <c r="I47" s="70"/>
      <c r="J47" s="183">
        <v>4601</v>
      </c>
      <c r="K47" s="183">
        <v>30</v>
      </c>
      <c r="L47" s="166">
        <v>153.37</v>
      </c>
      <c r="M47" s="188">
        <v>40</v>
      </c>
      <c r="N47" s="167" t="s">
        <v>7</v>
      </c>
      <c r="O47" s="192">
        <v>5867</v>
      </c>
      <c r="P47" s="192">
        <v>38</v>
      </c>
      <c r="Q47" s="169">
        <v>154.39473684210526</v>
      </c>
      <c r="R47" s="186">
        <v>39</v>
      </c>
      <c r="S47" s="187" t="s">
        <v>7</v>
      </c>
      <c r="T47" s="172">
        <v>8451</v>
      </c>
      <c r="U47" s="172">
        <v>54</v>
      </c>
      <c r="V47" s="172">
        <v>156.5</v>
      </c>
      <c r="W47" s="173">
        <v>38</v>
      </c>
      <c r="X47" s="174" t="s">
        <v>7</v>
      </c>
      <c r="Y47" s="19">
        <v>24628</v>
      </c>
      <c r="Z47" s="19">
        <v>150</v>
      </c>
      <c r="AA47" s="19">
        <v>164.19</v>
      </c>
      <c r="AB47" s="175">
        <v>32</v>
      </c>
      <c r="AC47" s="175" t="s">
        <v>7</v>
      </c>
      <c r="AD47" s="176">
        <v>31809</v>
      </c>
      <c r="AE47" s="176">
        <v>196</v>
      </c>
      <c r="AF47" s="177">
        <v>162.29</v>
      </c>
      <c r="AG47" s="178">
        <v>34</v>
      </c>
      <c r="AH47" s="179" t="s">
        <v>7</v>
      </c>
      <c r="AI47" s="180">
        <v>32300</v>
      </c>
      <c r="AJ47" s="180">
        <v>200</v>
      </c>
      <c r="AK47" s="181">
        <v>161.5</v>
      </c>
      <c r="AL47" s="117">
        <v>34</v>
      </c>
      <c r="AM47" s="117" t="s">
        <v>7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 s="212" customFormat="1" ht="15.75" x14ac:dyDescent="0.25">
      <c r="A48" s="77">
        <v>1210</v>
      </c>
      <c r="B48" s="163" t="s">
        <v>231</v>
      </c>
      <c r="C48" s="164" t="s">
        <v>37</v>
      </c>
      <c r="D48" s="70" t="s">
        <v>6</v>
      </c>
      <c r="E48" s="70"/>
      <c r="F48" s="70"/>
      <c r="G48" s="70"/>
      <c r="H48" s="70"/>
      <c r="I48" s="70"/>
      <c r="J48" s="183">
        <v>15260</v>
      </c>
      <c r="K48" s="183">
        <v>94</v>
      </c>
      <c r="L48" s="166">
        <v>162.34</v>
      </c>
      <c r="M48" s="188">
        <v>34</v>
      </c>
      <c r="N48" s="167" t="s">
        <v>3</v>
      </c>
      <c r="O48" s="189">
        <v>16207</v>
      </c>
      <c r="P48" s="189">
        <v>100</v>
      </c>
      <c r="Q48" s="169">
        <v>162.07</v>
      </c>
      <c r="R48" s="186">
        <v>34</v>
      </c>
      <c r="S48" s="187" t="s">
        <v>3</v>
      </c>
      <c r="T48" s="172">
        <v>12488</v>
      </c>
      <c r="U48" s="172">
        <v>77</v>
      </c>
      <c r="V48" s="172">
        <v>162.18</v>
      </c>
      <c r="W48" s="173">
        <v>34</v>
      </c>
      <c r="X48" s="174" t="s">
        <v>3</v>
      </c>
      <c r="Y48" s="19">
        <v>14639</v>
      </c>
      <c r="Z48" s="19">
        <v>89</v>
      </c>
      <c r="AA48" s="19">
        <v>164.48</v>
      </c>
      <c r="AB48" s="175">
        <v>32</v>
      </c>
      <c r="AC48" s="175" t="s">
        <v>3</v>
      </c>
      <c r="AD48" s="176">
        <v>17236</v>
      </c>
      <c r="AE48" s="176">
        <v>104</v>
      </c>
      <c r="AF48" s="177">
        <v>165.73</v>
      </c>
      <c r="AG48" s="178">
        <v>32</v>
      </c>
      <c r="AH48" s="179" t="s">
        <v>3</v>
      </c>
      <c r="AI48" s="180">
        <v>17696</v>
      </c>
      <c r="AJ48" s="180">
        <v>107</v>
      </c>
      <c r="AK48" s="181">
        <v>165.38317757009347</v>
      </c>
      <c r="AL48" s="117">
        <v>32</v>
      </c>
      <c r="AM48" s="117" t="s">
        <v>3</v>
      </c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194"/>
      <c r="BV48" s="194"/>
      <c r="BW48" s="194"/>
      <c r="BX48" s="194"/>
      <c r="BY48" s="194"/>
      <c r="BZ48" s="194"/>
      <c r="CA48" s="194"/>
      <c r="CB48" s="194"/>
      <c r="CC48" s="194"/>
      <c r="CD48" s="194"/>
      <c r="CE48" s="194"/>
      <c r="CF48" s="194"/>
      <c r="CG48" s="194"/>
      <c r="CH48" s="194"/>
      <c r="CI48" s="194"/>
      <c r="CJ48" s="194"/>
      <c r="CK48" s="194"/>
      <c r="CL48" s="194"/>
      <c r="CM48" s="194"/>
      <c r="CN48" s="194"/>
      <c r="CO48" s="194"/>
      <c r="CP48" s="194"/>
      <c r="CQ48" s="194"/>
      <c r="CR48" s="194"/>
      <c r="CS48" s="194"/>
      <c r="CT48" s="194"/>
      <c r="CU48" s="194"/>
      <c r="CV48" s="194"/>
      <c r="CW48" s="194"/>
      <c r="CX48" s="194"/>
      <c r="CY48" s="194"/>
      <c r="CZ48" s="194"/>
      <c r="DA48" s="194"/>
      <c r="DB48" s="194"/>
      <c r="DC48" s="194"/>
      <c r="DD48" s="194"/>
      <c r="DE48" s="194"/>
      <c r="DF48" s="194"/>
      <c r="DG48" s="194"/>
      <c r="DH48" s="194"/>
      <c r="DI48" s="194"/>
      <c r="DJ48" s="194"/>
      <c r="DK48" s="194"/>
      <c r="DL48" s="194"/>
      <c r="DM48" s="194"/>
      <c r="DN48" s="194"/>
      <c r="DO48" s="194"/>
      <c r="DP48" s="194"/>
      <c r="DQ48" s="194"/>
      <c r="DR48" s="194"/>
      <c r="DS48" s="194"/>
      <c r="DT48" s="194"/>
      <c r="DU48" s="194"/>
      <c r="DV48" s="194"/>
      <c r="DW48" s="194"/>
      <c r="DX48" s="194"/>
      <c r="DY48" s="194"/>
      <c r="DZ48" s="194"/>
      <c r="EA48" s="194"/>
      <c r="EB48" s="194"/>
      <c r="EC48" s="194"/>
      <c r="ED48" s="194"/>
      <c r="EE48" s="194"/>
      <c r="EF48" s="194"/>
      <c r="EG48" s="194"/>
      <c r="EH48" s="194"/>
      <c r="EI48" s="194"/>
      <c r="EJ48" s="194"/>
      <c r="EK48" s="194"/>
      <c r="EL48" s="194"/>
      <c r="EM48" s="194"/>
      <c r="EN48" s="194"/>
      <c r="EO48" s="194"/>
      <c r="EP48" s="194"/>
      <c r="EQ48" s="194"/>
      <c r="ER48" s="194"/>
      <c r="ES48" s="194"/>
      <c r="ET48" s="194"/>
      <c r="EU48" s="194"/>
      <c r="EV48" s="194"/>
      <c r="EW48" s="194"/>
      <c r="EX48" s="194"/>
      <c r="EY48" s="194"/>
      <c r="EZ48" s="194"/>
      <c r="FA48" s="194"/>
      <c r="FB48" s="194"/>
      <c r="FC48" s="194"/>
      <c r="FD48" s="194"/>
      <c r="FE48" s="194"/>
      <c r="FF48" s="194"/>
      <c r="FG48" s="194"/>
      <c r="FH48" s="194"/>
      <c r="FI48" s="194"/>
      <c r="FJ48" s="194"/>
    </row>
    <row r="49" spans="1:166" s="194" customFormat="1" ht="15.75" x14ac:dyDescent="0.25">
      <c r="A49" s="77">
        <v>1301</v>
      </c>
      <c r="B49" s="163" t="s">
        <v>231</v>
      </c>
      <c r="C49" s="164" t="s">
        <v>145</v>
      </c>
      <c r="D49" s="70" t="s">
        <v>233</v>
      </c>
      <c r="E49" s="70"/>
      <c r="F49" s="70"/>
      <c r="G49" s="70"/>
      <c r="H49" s="70"/>
      <c r="I49" s="70"/>
      <c r="J49" s="183">
        <v>32128</v>
      </c>
      <c r="K49" s="183">
        <v>181</v>
      </c>
      <c r="L49" s="166">
        <v>177.5</v>
      </c>
      <c r="M49" s="188">
        <v>23</v>
      </c>
      <c r="N49" s="167" t="s">
        <v>3</v>
      </c>
      <c r="O49" s="168">
        <v>31278</v>
      </c>
      <c r="P49" s="168">
        <v>177</v>
      </c>
      <c r="Q49" s="169">
        <v>176.71186440677965</v>
      </c>
      <c r="R49" s="186">
        <v>24</v>
      </c>
      <c r="S49" s="187" t="s">
        <v>3</v>
      </c>
      <c r="T49" s="172">
        <v>28325</v>
      </c>
      <c r="U49" s="172">
        <v>161</v>
      </c>
      <c r="V49" s="172">
        <v>175.93</v>
      </c>
      <c r="W49" s="173">
        <v>25</v>
      </c>
      <c r="X49" s="174" t="s">
        <v>3</v>
      </c>
      <c r="Y49" s="19">
        <v>30380</v>
      </c>
      <c r="Z49" s="19">
        <v>171</v>
      </c>
      <c r="AA49" s="19">
        <v>177.66</v>
      </c>
      <c r="AB49" s="175">
        <v>23</v>
      </c>
      <c r="AC49" s="175" t="s">
        <v>3</v>
      </c>
      <c r="AD49" s="176">
        <v>32498</v>
      </c>
      <c r="AE49" s="176">
        <v>185</v>
      </c>
      <c r="AF49" s="177">
        <v>175.66</v>
      </c>
      <c r="AG49" s="178">
        <v>25</v>
      </c>
      <c r="AH49" s="179" t="s">
        <v>3</v>
      </c>
      <c r="AI49" s="180">
        <v>35042</v>
      </c>
      <c r="AJ49" s="180">
        <v>201</v>
      </c>
      <c r="AK49" s="181">
        <v>174.33830845771143</v>
      </c>
      <c r="AL49" s="117">
        <v>25</v>
      </c>
      <c r="AM49" s="117" t="s">
        <v>3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 s="198"/>
      <c r="FH49" s="198"/>
      <c r="FI49" s="198"/>
      <c r="FJ49"/>
    </row>
    <row r="50" spans="1:166" ht="15.75" x14ac:dyDescent="0.25">
      <c r="A50" s="77">
        <v>1375</v>
      </c>
      <c r="B50" s="163" t="s">
        <v>231</v>
      </c>
      <c r="C50" s="164" t="s">
        <v>125</v>
      </c>
      <c r="D50" s="70" t="s">
        <v>16</v>
      </c>
      <c r="E50" s="70"/>
      <c r="F50" s="70"/>
      <c r="G50" s="70"/>
      <c r="H50" s="70"/>
      <c r="I50" s="70"/>
      <c r="J50" s="214">
        <v>825</v>
      </c>
      <c r="K50" s="214">
        <v>6</v>
      </c>
      <c r="L50" s="166">
        <v>137.5</v>
      </c>
      <c r="M50" s="167">
        <v>0</v>
      </c>
      <c r="N50" s="167"/>
      <c r="O50" s="189">
        <v>1639</v>
      </c>
      <c r="P50" s="189">
        <v>12</v>
      </c>
      <c r="Q50" s="169">
        <v>136.58333333333334</v>
      </c>
      <c r="R50" s="186" t="s">
        <v>177</v>
      </c>
      <c r="S50" s="187" t="s">
        <v>185</v>
      </c>
      <c r="T50" s="172">
        <v>1639</v>
      </c>
      <c r="U50" s="172">
        <v>12</v>
      </c>
      <c r="V50" s="172">
        <v>136.58000000000001</v>
      </c>
      <c r="W50" s="173">
        <v>0</v>
      </c>
      <c r="X50" s="174" t="s">
        <v>3</v>
      </c>
      <c r="Y50" s="19">
        <v>10521</v>
      </c>
      <c r="Z50" s="19">
        <v>70</v>
      </c>
      <c r="AA50" s="19">
        <v>150.30000000000001</v>
      </c>
      <c r="AB50" s="175">
        <v>42</v>
      </c>
      <c r="AC50" s="175" t="s">
        <v>3</v>
      </c>
      <c r="AD50" s="176">
        <v>14553</v>
      </c>
      <c r="AE50" s="176">
        <v>97</v>
      </c>
      <c r="AF50" s="177">
        <v>150.03</v>
      </c>
      <c r="AG50" s="178">
        <v>42</v>
      </c>
      <c r="AH50" s="179" t="s">
        <v>3</v>
      </c>
      <c r="AI50" s="180">
        <v>14835</v>
      </c>
      <c r="AJ50" s="180">
        <v>98</v>
      </c>
      <c r="AK50" s="181">
        <v>151.37755102040816</v>
      </c>
      <c r="AL50" s="117">
        <v>41</v>
      </c>
      <c r="AM50" s="117" t="s">
        <v>3</v>
      </c>
    </row>
    <row r="51" spans="1:166" ht="15.75" x14ac:dyDescent="0.25">
      <c r="A51" s="77">
        <v>1377</v>
      </c>
      <c r="B51" s="163" t="s">
        <v>231</v>
      </c>
      <c r="C51" s="164" t="s">
        <v>128</v>
      </c>
      <c r="D51" s="70" t="s">
        <v>16</v>
      </c>
      <c r="E51" s="70"/>
      <c r="F51" s="70"/>
      <c r="G51" s="70"/>
      <c r="H51" s="70"/>
      <c r="I51" s="70"/>
      <c r="J51" s="183">
        <v>21829</v>
      </c>
      <c r="K51" s="183">
        <v>118</v>
      </c>
      <c r="L51" s="166">
        <v>184.99</v>
      </c>
      <c r="M51" s="188">
        <v>18</v>
      </c>
      <c r="N51" s="167" t="s">
        <v>4</v>
      </c>
      <c r="O51" s="192">
        <v>29431</v>
      </c>
      <c r="P51" s="192">
        <v>160</v>
      </c>
      <c r="Q51" s="169">
        <v>183.94374999999999</v>
      </c>
      <c r="R51" s="186">
        <v>19</v>
      </c>
      <c r="S51" s="187" t="s">
        <v>4</v>
      </c>
      <c r="T51" s="172">
        <v>26409</v>
      </c>
      <c r="U51" s="172">
        <v>146</v>
      </c>
      <c r="V51" s="172">
        <v>180.88</v>
      </c>
      <c r="W51" s="173">
        <v>21</v>
      </c>
      <c r="X51" s="174" t="s">
        <v>4</v>
      </c>
      <c r="Y51" s="19">
        <v>30264</v>
      </c>
      <c r="Z51" s="19">
        <v>160</v>
      </c>
      <c r="AA51" s="19">
        <v>189.15</v>
      </c>
      <c r="AB51" s="175">
        <v>15</v>
      </c>
      <c r="AC51" s="175" t="s">
        <v>4</v>
      </c>
      <c r="AD51" s="176">
        <v>32947</v>
      </c>
      <c r="AE51" s="176">
        <v>176</v>
      </c>
      <c r="AF51" s="177">
        <v>187.2</v>
      </c>
      <c r="AG51" s="178">
        <v>16</v>
      </c>
      <c r="AH51" s="179" t="s">
        <v>4</v>
      </c>
      <c r="AI51" s="180">
        <v>32692</v>
      </c>
      <c r="AJ51" s="180">
        <v>174</v>
      </c>
      <c r="AK51" s="181">
        <v>187.88505747126436</v>
      </c>
      <c r="AL51" s="117">
        <v>16</v>
      </c>
      <c r="AM51" s="117" t="s">
        <v>4</v>
      </c>
      <c r="AN51" s="182"/>
      <c r="AO51" s="182"/>
      <c r="AP51" s="182"/>
      <c r="AQ51" s="182"/>
      <c r="AR51" s="182"/>
      <c r="AS51" s="182"/>
      <c r="AT51" s="182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2"/>
      <c r="BJ51" s="182"/>
      <c r="BK51" s="182"/>
      <c r="BL51" s="182"/>
      <c r="BM51" s="182"/>
      <c r="BN51" s="182"/>
      <c r="BO51" s="182"/>
      <c r="BP51" s="182"/>
      <c r="BQ51" s="182"/>
      <c r="BR51" s="182"/>
      <c r="BS51" s="182"/>
      <c r="BT51" s="182"/>
      <c r="BU51" s="182"/>
      <c r="BV51" s="182"/>
      <c r="BW51" s="182"/>
      <c r="BX51" s="182"/>
      <c r="BY51" s="182"/>
      <c r="BZ51" s="182"/>
      <c r="CA51" s="182"/>
      <c r="CB51" s="182"/>
      <c r="CC51" s="182"/>
      <c r="CD51" s="182"/>
      <c r="CE51" s="182"/>
      <c r="CF51" s="182"/>
      <c r="CG51" s="182"/>
      <c r="CH51" s="182"/>
      <c r="CI51" s="182"/>
      <c r="CJ51" s="182"/>
      <c r="CK51" s="182"/>
      <c r="CL51" s="182"/>
      <c r="CM51" s="182"/>
      <c r="CN51" s="182"/>
      <c r="CO51" s="182"/>
      <c r="CP51" s="182"/>
      <c r="CQ51" s="182"/>
      <c r="CR51" s="182"/>
      <c r="CS51" s="182"/>
      <c r="CT51" s="182"/>
      <c r="CU51" s="182"/>
      <c r="CV51" s="182"/>
      <c r="CW51" s="182"/>
      <c r="CX51" s="182"/>
      <c r="CY51" s="182"/>
      <c r="CZ51" s="182"/>
      <c r="DA51" s="182"/>
      <c r="DB51" s="182"/>
      <c r="DC51" s="182"/>
      <c r="DD51" s="182"/>
      <c r="DE51" s="182"/>
      <c r="DF51" s="182"/>
      <c r="DG51" s="182"/>
      <c r="DH51" s="182"/>
      <c r="DI51" s="182"/>
      <c r="DJ51" s="182"/>
      <c r="DK51" s="182"/>
      <c r="DL51" s="182"/>
      <c r="DM51" s="182"/>
      <c r="DN51" s="182"/>
      <c r="DO51" s="182"/>
      <c r="DP51" s="182"/>
      <c r="DQ51" s="182"/>
      <c r="DR51" s="182"/>
      <c r="DS51" s="182"/>
      <c r="DT51" s="182"/>
      <c r="DU51" s="182"/>
      <c r="DV51" s="182"/>
      <c r="DW51" s="182"/>
      <c r="DX51" s="182"/>
      <c r="DY51" s="182"/>
      <c r="DZ51" s="182"/>
      <c r="EA51" s="182"/>
      <c r="EB51" s="182"/>
      <c r="EC51" s="182"/>
      <c r="ED51" s="182"/>
      <c r="EE51" s="182"/>
      <c r="EF51" s="182"/>
      <c r="EG51" s="182"/>
      <c r="EH51" s="182"/>
      <c r="EI51" s="182"/>
      <c r="EJ51" s="182"/>
      <c r="EK51" s="182"/>
      <c r="EL51" s="182"/>
      <c r="EM51" s="182"/>
      <c r="EN51" s="182"/>
      <c r="EO51" s="182"/>
      <c r="EP51" s="182"/>
      <c r="EQ51" s="182"/>
      <c r="ER51" s="182"/>
      <c r="ES51" s="182"/>
      <c r="ET51" s="182"/>
      <c r="EU51" s="182"/>
      <c r="EV51" s="182"/>
      <c r="EW51" s="182"/>
      <c r="EX51" s="182"/>
      <c r="EY51" s="182"/>
      <c r="EZ51" s="182"/>
      <c r="FA51" s="182"/>
      <c r="FB51" s="182"/>
      <c r="FC51" s="182"/>
      <c r="FD51" s="182"/>
      <c r="FE51" s="182"/>
      <c r="FF51" s="182"/>
    </row>
    <row r="52" spans="1:166" ht="15.75" x14ac:dyDescent="0.25">
      <c r="A52" s="77">
        <v>1378</v>
      </c>
      <c r="B52" s="163" t="s">
        <v>231</v>
      </c>
      <c r="C52" s="164" t="s">
        <v>114</v>
      </c>
      <c r="D52" s="70" t="s">
        <v>15</v>
      </c>
      <c r="E52" s="70"/>
      <c r="F52" s="70"/>
      <c r="G52" s="70"/>
      <c r="H52" s="70"/>
      <c r="I52" s="70"/>
      <c r="J52" s="165">
        <v>18803</v>
      </c>
      <c r="K52" s="165">
        <v>117</v>
      </c>
      <c r="L52" s="166">
        <v>160.71</v>
      </c>
      <c r="M52" s="188">
        <v>35</v>
      </c>
      <c r="N52" s="167" t="s">
        <v>3</v>
      </c>
      <c r="O52" s="192">
        <v>18441</v>
      </c>
      <c r="P52" s="192">
        <v>114</v>
      </c>
      <c r="Q52" s="169">
        <v>161.76315789473685</v>
      </c>
      <c r="R52" s="186">
        <v>34</v>
      </c>
      <c r="S52" s="187" t="s">
        <v>3</v>
      </c>
      <c r="T52" s="172">
        <v>15622</v>
      </c>
      <c r="U52" s="172">
        <v>96</v>
      </c>
      <c r="V52" s="172">
        <v>162.72999999999999</v>
      </c>
      <c r="W52" s="173">
        <v>34</v>
      </c>
      <c r="X52" s="174" t="s">
        <v>3</v>
      </c>
      <c r="Y52" s="19">
        <v>15550</v>
      </c>
      <c r="Z52" s="19">
        <v>96</v>
      </c>
      <c r="AA52" s="19">
        <v>161.97999999999999</v>
      </c>
      <c r="AB52" s="175">
        <v>34</v>
      </c>
      <c r="AC52" s="175" t="s">
        <v>3</v>
      </c>
      <c r="AD52" s="176">
        <v>14622</v>
      </c>
      <c r="AE52" s="176">
        <v>89</v>
      </c>
      <c r="AF52" s="177">
        <v>164.29</v>
      </c>
      <c r="AG52" s="178">
        <v>32</v>
      </c>
      <c r="AH52" s="179" t="s">
        <v>3</v>
      </c>
      <c r="AI52" s="180">
        <v>15799</v>
      </c>
      <c r="AJ52" s="180">
        <v>95</v>
      </c>
      <c r="AK52" s="181">
        <v>166.30526315789473</v>
      </c>
      <c r="AL52" s="117">
        <v>31</v>
      </c>
      <c r="AM52" s="117" t="s">
        <v>3</v>
      </c>
    </row>
    <row r="53" spans="1:166" ht="15.75" x14ac:dyDescent="0.25">
      <c r="A53" s="77">
        <v>1381</v>
      </c>
      <c r="B53" s="163" t="s">
        <v>231</v>
      </c>
      <c r="C53" s="164" t="s">
        <v>32</v>
      </c>
      <c r="D53" s="70" t="s">
        <v>0</v>
      </c>
      <c r="E53" s="70"/>
      <c r="F53" s="70"/>
      <c r="G53" s="70"/>
      <c r="H53" s="70"/>
      <c r="I53" s="70"/>
      <c r="J53" s="183">
        <v>13125</v>
      </c>
      <c r="K53" s="183">
        <v>76</v>
      </c>
      <c r="L53" s="166">
        <v>172.7</v>
      </c>
      <c r="M53" s="188">
        <v>27</v>
      </c>
      <c r="N53" s="167" t="s">
        <v>3</v>
      </c>
      <c r="O53" s="189">
        <v>12768</v>
      </c>
      <c r="P53" s="189">
        <v>73</v>
      </c>
      <c r="Q53" s="169">
        <v>174.9041095890411</v>
      </c>
      <c r="R53" s="186">
        <v>25</v>
      </c>
      <c r="S53" s="187" t="s">
        <v>3</v>
      </c>
      <c r="T53" s="172">
        <v>9595</v>
      </c>
      <c r="U53" s="172">
        <v>55</v>
      </c>
      <c r="V53" s="172">
        <v>174.45</v>
      </c>
      <c r="W53" s="173">
        <v>25</v>
      </c>
      <c r="X53" s="174" t="s">
        <v>4</v>
      </c>
      <c r="Y53" s="19">
        <v>21560</v>
      </c>
      <c r="Z53" s="19">
        <v>120</v>
      </c>
      <c r="AA53" s="19">
        <v>179.67</v>
      </c>
      <c r="AB53" s="175">
        <v>22</v>
      </c>
      <c r="AC53" s="175" t="s">
        <v>4</v>
      </c>
      <c r="AD53" s="176">
        <v>27815</v>
      </c>
      <c r="AE53" s="176">
        <v>155</v>
      </c>
      <c r="AF53" s="177">
        <v>179.45</v>
      </c>
      <c r="AG53" s="178">
        <v>22</v>
      </c>
      <c r="AH53" s="179" t="s">
        <v>4</v>
      </c>
      <c r="AI53" s="180">
        <v>30861</v>
      </c>
      <c r="AJ53" s="180">
        <v>173</v>
      </c>
      <c r="AK53" s="181">
        <v>178.38728323699422</v>
      </c>
      <c r="AL53" s="117">
        <v>22</v>
      </c>
      <c r="AM53" s="117" t="s">
        <v>4</v>
      </c>
      <c r="FG53" s="198"/>
      <c r="FH53" s="198"/>
      <c r="FI53" s="198"/>
    </row>
    <row r="54" spans="1:166" ht="15.75" x14ac:dyDescent="0.25">
      <c r="A54" s="77">
        <v>1459</v>
      </c>
      <c r="B54" s="163" t="s">
        <v>231</v>
      </c>
      <c r="C54" s="164" t="s">
        <v>41</v>
      </c>
      <c r="D54" s="70" t="s">
        <v>11</v>
      </c>
      <c r="E54" s="70"/>
      <c r="F54" s="70"/>
      <c r="G54" s="70"/>
      <c r="H54" s="70"/>
      <c r="I54" s="70"/>
      <c r="J54" s="209"/>
      <c r="K54" s="209"/>
      <c r="L54" s="209"/>
      <c r="M54" s="167"/>
      <c r="N54" s="167" t="s">
        <v>185</v>
      </c>
      <c r="O54" s="184">
        <v>0</v>
      </c>
      <c r="P54" s="184">
        <v>0</v>
      </c>
      <c r="Q54" s="185">
        <v>0</v>
      </c>
      <c r="R54" s="186" t="s">
        <v>1</v>
      </c>
      <c r="S54" s="187" t="s">
        <v>185</v>
      </c>
      <c r="T54" s="172">
        <v>0</v>
      </c>
      <c r="U54" s="172">
        <v>0</v>
      </c>
      <c r="V54" s="172">
        <v>0</v>
      </c>
      <c r="W54" s="173">
        <v>0</v>
      </c>
      <c r="X54" s="174" t="s">
        <v>7</v>
      </c>
      <c r="Y54" s="19">
        <v>0</v>
      </c>
      <c r="Z54" s="19">
        <v>0</v>
      </c>
      <c r="AA54" s="19">
        <v>0</v>
      </c>
      <c r="AB54" s="175">
        <v>0</v>
      </c>
      <c r="AC54" s="175">
        <v>0</v>
      </c>
      <c r="AD54" s="176">
        <v>0</v>
      </c>
      <c r="AE54" s="176">
        <v>0</v>
      </c>
      <c r="AF54" s="177">
        <v>0</v>
      </c>
      <c r="AG54" s="178">
        <v>0</v>
      </c>
      <c r="AH54" s="179"/>
      <c r="AI54" s="180">
        <v>0</v>
      </c>
      <c r="AJ54" s="180">
        <v>0</v>
      </c>
      <c r="AK54" s="181">
        <v>0</v>
      </c>
      <c r="AL54" s="117" t="s">
        <v>1</v>
      </c>
      <c r="AM54" s="117" t="s">
        <v>185</v>
      </c>
    </row>
    <row r="55" spans="1:166" ht="15.75" x14ac:dyDescent="0.25">
      <c r="A55" s="77">
        <v>1464</v>
      </c>
      <c r="B55" s="163" t="s">
        <v>230</v>
      </c>
      <c r="C55" s="164" t="s">
        <v>150</v>
      </c>
      <c r="D55" s="70" t="s">
        <v>233</v>
      </c>
      <c r="E55" s="70"/>
      <c r="F55" s="70"/>
      <c r="G55" s="70"/>
      <c r="H55" s="70"/>
      <c r="I55" s="70"/>
      <c r="J55" s="209">
        <v>0</v>
      </c>
      <c r="K55" s="209">
        <v>0</v>
      </c>
      <c r="L55" s="209">
        <v>0</v>
      </c>
      <c r="M55" s="167">
        <v>0</v>
      </c>
      <c r="N55" s="167"/>
      <c r="O55" s="184">
        <v>0</v>
      </c>
      <c r="P55" s="184">
        <v>0</v>
      </c>
      <c r="Q55" s="185">
        <v>0</v>
      </c>
      <c r="R55" s="186" t="s">
        <v>177</v>
      </c>
      <c r="S55" s="187" t="s">
        <v>186</v>
      </c>
      <c r="T55" s="172">
        <v>0</v>
      </c>
      <c r="U55" s="172">
        <v>0</v>
      </c>
      <c r="V55" s="172">
        <v>0</v>
      </c>
      <c r="W55" s="173">
        <v>0</v>
      </c>
      <c r="X55" s="174" t="s">
        <v>7</v>
      </c>
      <c r="Y55" s="19">
        <v>6178</v>
      </c>
      <c r="Z55" s="19">
        <v>48</v>
      </c>
      <c r="AA55" s="19">
        <v>128.71</v>
      </c>
      <c r="AB55" s="175">
        <v>57</v>
      </c>
      <c r="AC55" s="175" t="s">
        <v>7</v>
      </c>
      <c r="AD55" s="176">
        <v>8737</v>
      </c>
      <c r="AE55" s="176">
        <v>68</v>
      </c>
      <c r="AF55" s="177">
        <v>128.49</v>
      </c>
      <c r="AG55" s="178">
        <v>57</v>
      </c>
      <c r="AH55" s="179" t="s">
        <v>7</v>
      </c>
      <c r="AI55" s="180">
        <v>9696</v>
      </c>
      <c r="AJ55" s="180">
        <v>76</v>
      </c>
      <c r="AK55" s="181">
        <v>127.57894736842105</v>
      </c>
      <c r="AL55" s="117">
        <v>58</v>
      </c>
      <c r="AM55" s="117" t="s">
        <v>7</v>
      </c>
      <c r="FJ55" s="198"/>
    </row>
    <row r="56" spans="1:166" s="198" customFormat="1" ht="15.75" x14ac:dyDescent="0.25">
      <c r="A56" s="77">
        <v>1467</v>
      </c>
      <c r="B56" s="163" t="s">
        <v>230</v>
      </c>
      <c r="C56" s="164" t="s">
        <v>46</v>
      </c>
      <c r="D56" s="70" t="s">
        <v>6</v>
      </c>
      <c r="E56" s="70"/>
      <c r="F56" s="70"/>
      <c r="G56" s="70"/>
      <c r="H56" s="70"/>
      <c r="I56" s="70"/>
      <c r="J56" s="183">
        <v>22514</v>
      </c>
      <c r="K56" s="183">
        <v>140</v>
      </c>
      <c r="L56" s="166">
        <v>160.81</v>
      </c>
      <c r="M56" s="188">
        <v>35</v>
      </c>
      <c r="N56" s="167" t="s">
        <v>7</v>
      </c>
      <c r="O56" s="168">
        <v>25071</v>
      </c>
      <c r="P56" s="168">
        <v>157</v>
      </c>
      <c r="Q56" s="169">
        <v>159.68789808917197</v>
      </c>
      <c r="R56" s="186">
        <v>36</v>
      </c>
      <c r="S56" s="187" t="s">
        <v>7</v>
      </c>
      <c r="T56" s="172">
        <v>21129</v>
      </c>
      <c r="U56" s="172">
        <v>133</v>
      </c>
      <c r="V56" s="172">
        <v>158.86000000000001</v>
      </c>
      <c r="W56" s="173">
        <v>36</v>
      </c>
      <c r="X56" s="174" t="s">
        <v>3</v>
      </c>
      <c r="Y56" s="19">
        <v>22451</v>
      </c>
      <c r="Z56" s="19">
        <v>140</v>
      </c>
      <c r="AA56" s="19">
        <v>160.36000000000001</v>
      </c>
      <c r="AB56" s="175">
        <v>35</v>
      </c>
      <c r="AC56" s="175" t="s">
        <v>7</v>
      </c>
      <c r="AD56" s="176">
        <v>18703</v>
      </c>
      <c r="AE56" s="176">
        <v>118</v>
      </c>
      <c r="AF56" s="177">
        <v>158.5</v>
      </c>
      <c r="AG56" s="178">
        <v>36</v>
      </c>
      <c r="AH56" s="179" t="s">
        <v>7</v>
      </c>
      <c r="AI56" s="180">
        <v>17860</v>
      </c>
      <c r="AJ56" s="180">
        <v>113</v>
      </c>
      <c r="AK56" s="181">
        <v>158.05309734513276</v>
      </c>
      <c r="AL56" s="117">
        <v>36</v>
      </c>
      <c r="AM56" s="117" t="s">
        <v>7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 s="182"/>
    </row>
    <row r="57" spans="1:166" ht="15.75" x14ac:dyDescent="0.25">
      <c r="A57" s="70">
        <v>1474</v>
      </c>
      <c r="B57" s="196" t="s">
        <v>231</v>
      </c>
      <c r="C57" s="164" t="s">
        <v>59</v>
      </c>
      <c r="D57" s="70" t="s">
        <v>6</v>
      </c>
      <c r="E57" s="70"/>
      <c r="F57" s="70"/>
      <c r="G57" s="70"/>
      <c r="H57" s="70"/>
      <c r="I57" s="70"/>
      <c r="J57" s="197">
        <v>0</v>
      </c>
      <c r="K57" s="197">
        <v>0</v>
      </c>
      <c r="L57" s="197">
        <v>0</v>
      </c>
      <c r="M57" s="167">
        <v>0</v>
      </c>
      <c r="N57" s="167"/>
      <c r="O57" s="184">
        <v>0</v>
      </c>
      <c r="P57" s="184">
        <v>0</v>
      </c>
      <c r="Q57" s="185">
        <v>0</v>
      </c>
      <c r="R57" s="186" t="s">
        <v>177</v>
      </c>
      <c r="S57" s="187" t="s">
        <v>185</v>
      </c>
      <c r="T57" s="172">
        <v>0</v>
      </c>
      <c r="U57" s="172">
        <v>0</v>
      </c>
      <c r="V57" s="172">
        <v>0</v>
      </c>
      <c r="W57" s="173">
        <v>0</v>
      </c>
      <c r="X57" s="174" t="s">
        <v>3</v>
      </c>
      <c r="Y57" s="19">
        <v>3559</v>
      </c>
      <c r="Z57" s="19">
        <v>22</v>
      </c>
      <c r="AA57" s="19">
        <v>161.77000000000001</v>
      </c>
      <c r="AB57" s="175">
        <v>34</v>
      </c>
      <c r="AC57" s="175" t="s">
        <v>3</v>
      </c>
      <c r="AD57" s="176">
        <v>3559</v>
      </c>
      <c r="AE57" s="176">
        <v>22</v>
      </c>
      <c r="AF57" s="177">
        <v>161.77000000000001</v>
      </c>
      <c r="AG57" s="178">
        <v>34</v>
      </c>
      <c r="AH57" s="179" t="s">
        <v>3</v>
      </c>
      <c r="AI57" s="180">
        <v>3559</v>
      </c>
      <c r="AJ57" s="180">
        <v>22</v>
      </c>
      <c r="AK57" s="181">
        <v>161.77272727272728</v>
      </c>
      <c r="AL57" s="117">
        <v>34</v>
      </c>
      <c r="AM57" s="117" t="s">
        <v>3</v>
      </c>
    </row>
    <row r="58" spans="1:166" s="198" customFormat="1" ht="15.75" x14ac:dyDescent="0.25">
      <c r="A58" s="77">
        <v>1492</v>
      </c>
      <c r="B58" s="163" t="s">
        <v>231</v>
      </c>
      <c r="C58" s="164" t="s">
        <v>28</v>
      </c>
      <c r="D58" s="70" t="s">
        <v>0</v>
      </c>
      <c r="E58" s="70"/>
      <c r="F58" s="70"/>
      <c r="G58" s="70"/>
      <c r="H58" s="70"/>
      <c r="I58" s="70"/>
      <c r="J58" s="183">
        <v>10011</v>
      </c>
      <c r="K58" s="183">
        <v>62</v>
      </c>
      <c r="L58" s="166">
        <v>161.47</v>
      </c>
      <c r="M58" s="188">
        <v>34</v>
      </c>
      <c r="N58" s="167" t="s">
        <v>3</v>
      </c>
      <c r="O58" s="189">
        <v>8666</v>
      </c>
      <c r="P58" s="189">
        <v>54</v>
      </c>
      <c r="Q58" s="169">
        <v>160.4814814814815</v>
      </c>
      <c r="R58" s="186">
        <v>35</v>
      </c>
      <c r="S58" s="187" t="s">
        <v>3</v>
      </c>
      <c r="T58" s="172">
        <v>7738</v>
      </c>
      <c r="U58" s="172">
        <v>48</v>
      </c>
      <c r="V58" s="172">
        <v>161.21</v>
      </c>
      <c r="W58" s="173">
        <v>34</v>
      </c>
      <c r="X58" s="174" t="s">
        <v>3</v>
      </c>
      <c r="Y58" s="19">
        <v>5383</v>
      </c>
      <c r="Z58" s="19">
        <v>33</v>
      </c>
      <c r="AA58" s="19">
        <v>163.12</v>
      </c>
      <c r="AB58" s="175">
        <v>33</v>
      </c>
      <c r="AC58" s="175" t="s">
        <v>3</v>
      </c>
      <c r="AD58" s="176">
        <v>6785</v>
      </c>
      <c r="AE58" s="176">
        <v>42</v>
      </c>
      <c r="AF58" s="177">
        <v>161.55000000000001</v>
      </c>
      <c r="AG58" s="178">
        <v>34</v>
      </c>
      <c r="AH58" s="179" t="s">
        <v>3</v>
      </c>
      <c r="AI58" s="180">
        <v>7732</v>
      </c>
      <c r="AJ58" s="180">
        <v>49</v>
      </c>
      <c r="AK58" s="181">
        <v>157.79591836734693</v>
      </c>
      <c r="AL58" s="117">
        <v>37</v>
      </c>
      <c r="AM58" s="117" t="s">
        <v>3</v>
      </c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 s="182"/>
      <c r="FH58" s="182"/>
      <c r="FI58" s="182"/>
      <c r="FJ58"/>
    </row>
    <row r="59" spans="1:166" s="198" customFormat="1" ht="15.75" x14ac:dyDescent="0.25">
      <c r="A59" s="77">
        <v>1615</v>
      </c>
      <c r="B59" s="195" t="s">
        <v>230</v>
      </c>
      <c r="C59" s="164" t="s">
        <v>169</v>
      </c>
      <c r="D59" s="70" t="s">
        <v>11</v>
      </c>
      <c r="E59" s="70"/>
      <c r="F59" s="70"/>
      <c r="G59" s="70"/>
      <c r="H59" s="70"/>
      <c r="I59" s="70"/>
      <c r="J59" s="183">
        <v>25849</v>
      </c>
      <c r="K59" s="183">
        <v>158</v>
      </c>
      <c r="L59" s="166">
        <v>163.6</v>
      </c>
      <c r="M59" s="188">
        <v>33</v>
      </c>
      <c r="N59" s="167" t="s">
        <v>7</v>
      </c>
      <c r="O59" s="168">
        <v>31144</v>
      </c>
      <c r="P59" s="168">
        <v>189</v>
      </c>
      <c r="Q59" s="169">
        <v>164.76719576719577</v>
      </c>
      <c r="R59" s="186">
        <v>32</v>
      </c>
      <c r="S59" s="187" t="s">
        <v>7</v>
      </c>
      <c r="T59" s="172">
        <v>34002</v>
      </c>
      <c r="U59" s="172">
        <v>204</v>
      </c>
      <c r="V59" s="172">
        <v>166.68</v>
      </c>
      <c r="W59" s="173">
        <v>31</v>
      </c>
      <c r="X59" s="174" t="s">
        <v>7</v>
      </c>
      <c r="Y59" s="19">
        <v>24841</v>
      </c>
      <c r="Z59" s="19">
        <v>149</v>
      </c>
      <c r="AA59" s="19">
        <v>166.72</v>
      </c>
      <c r="AB59" s="175">
        <v>31</v>
      </c>
      <c r="AC59" s="175" t="s">
        <v>7</v>
      </c>
      <c r="AD59" s="176">
        <v>23470</v>
      </c>
      <c r="AE59" s="176">
        <v>143</v>
      </c>
      <c r="AF59" s="177">
        <v>164.13</v>
      </c>
      <c r="AG59" s="178">
        <v>32</v>
      </c>
      <c r="AH59" s="179" t="s">
        <v>7</v>
      </c>
      <c r="AI59" s="180">
        <v>18523</v>
      </c>
      <c r="AJ59" s="180">
        <v>114</v>
      </c>
      <c r="AK59" s="181">
        <v>162.48245614035088</v>
      </c>
      <c r="AL59" s="117">
        <v>34</v>
      </c>
      <c r="AM59" s="117" t="s">
        <v>7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 s="191"/>
    </row>
    <row r="60" spans="1:166" s="198" customFormat="1" ht="15.75" x14ac:dyDescent="0.25">
      <c r="A60" s="77">
        <v>1636</v>
      </c>
      <c r="B60" s="163" t="s">
        <v>230</v>
      </c>
      <c r="C60" s="164" t="s">
        <v>56</v>
      </c>
      <c r="D60" s="70" t="s">
        <v>9</v>
      </c>
      <c r="E60" s="70"/>
      <c r="F60" s="70"/>
      <c r="G60" s="70"/>
      <c r="H60" s="70"/>
      <c r="I60" s="70"/>
      <c r="J60" s="183">
        <v>5586</v>
      </c>
      <c r="K60" s="183">
        <v>36</v>
      </c>
      <c r="L60" s="166">
        <v>155.16999999999999</v>
      </c>
      <c r="M60" s="167">
        <v>39</v>
      </c>
      <c r="N60" s="167" t="s">
        <v>7</v>
      </c>
      <c r="O60" s="192">
        <v>6859</v>
      </c>
      <c r="P60" s="192">
        <v>44</v>
      </c>
      <c r="Q60" s="169">
        <v>155.88636363636363</v>
      </c>
      <c r="R60" s="186">
        <v>39</v>
      </c>
      <c r="S60" s="187" t="s">
        <v>7</v>
      </c>
      <c r="T60" s="172">
        <v>9360</v>
      </c>
      <c r="U60" s="172">
        <v>60</v>
      </c>
      <c r="V60" s="172">
        <v>156</v>
      </c>
      <c r="W60" s="173">
        <v>38</v>
      </c>
      <c r="X60" s="174" t="s">
        <v>7</v>
      </c>
      <c r="Y60" s="19">
        <v>5065</v>
      </c>
      <c r="Z60" s="19">
        <v>32</v>
      </c>
      <c r="AA60" s="19">
        <v>158.28</v>
      </c>
      <c r="AB60" s="175">
        <v>36</v>
      </c>
      <c r="AC60" s="175" t="s">
        <v>7</v>
      </c>
      <c r="AD60" s="176">
        <v>5885</v>
      </c>
      <c r="AE60" s="176">
        <v>38</v>
      </c>
      <c r="AF60" s="177">
        <v>154.87</v>
      </c>
      <c r="AG60" s="178">
        <v>39</v>
      </c>
      <c r="AH60" s="179" t="s">
        <v>7</v>
      </c>
      <c r="AI60" s="180">
        <v>4612</v>
      </c>
      <c r="AJ60" s="180">
        <v>30</v>
      </c>
      <c r="AK60" s="181">
        <v>153.73333333333332</v>
      </c>
      <c r="AL60" s="117">
        <v>40</v>
      </c>
      <c r="AM60" s="117" t="s">
        <v>7</v>
      </c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 s="198" customFormat="1" ht="15.75" x14ac:dyDescent="0.25">
      <c r="A61" s="70">
        <v>1640</v>
      </c>
      <c r="B61" s="195" t="s">
        <v>230</v>
      </c>
      <c r="C61" s="164" t="s">
        <v>213</v>
      </c>
      <c r="D61" s="70" t="s">
        <v>11</v>
      </c>
      <c r="E61" s="70"/>
      <c r="F61" s="70"/>
      <c r="G61" s="70"/>
      <c r="H61" s="70"/>
      <c r="I61" s="70"/>
      <c r="J61" s="183">
        <v>23480</v>
      </c>
      <c r="K61" s="183">
        <v>143</v>
      </c>
      <c r="L61" s="166">
        <v>164.2</v>
      </c>
      <c r="M61" s="167">
        <v>32</v>
      </c>
      <c r="N61" s="167" t="s">
        <v>7</v>
      </c>
      <c r="O61" s="168">
        <v>26652</v>
      </c>
      <c r="P61" s="168">
        <v>162</v>
      </c>
      <c r="Q61" s="169">
        <v>164.5185185185185</v>
      </c>
      <c r="R61" s="186">
        <v>32</v>
      </c>
      <c r="S61" s="187" t="s">
        <v>7</v>
      </c>
      <c r="T61" s="172">
        <v>26502</v>
      </c>
      <c r="U61" s="172">
        <v>162</v>
      </c>
      <c r="V61" s="172">
        <v>163.59</v>
      </c>
      <c r="W61" s="173">
        <v>33</v>
      </c>
      <c r="X61" s="174" t="s">
        <v>7</v>
      </c>
      <c r="Y61" s="19">
        <v>15199</v>
      </c>
      <c r="Z61" s="19">
        <v>95</v>
      </c>
      <c r="AA61" s="19">
        <v>159.99</v>
      </c>
      <c r="AB61" s="175">
        <v>36</v>
      </c>
      <c r="AC61" s="175" t="s">
        <v>7</v>
      </c>
      <c r="AD61" s="176">
        <v>8142</v>
      </c>
      <c r="AE61" s="176">
        <v>51</v>
      </c>
      <c r="AF61" s="177">
        <v>159.65</v>
      </c>
      <c r="AG61" s="178">
        <v>36</v>
      </c>
      <c r="AH61" s="179" t="s">
        <v>7</v>
      </c>
      <c r="AI61" s="180">
        <v>4039</v>
      </c>
      <c r="AJ61" s="180">
        <v>26</v>
      </c>
      <c r="AK61" s="181">
        <v>155.34615384615384</v>
      </c>
      <c r="AL61" s="117">
        <v>39</v>
      </c>
      <c r="AM61" s="117" t="s">
        <v>7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 s="198" customFormat="1" ht="15.75" x14ac:dyDescent="0.25">
      <c r="A62" s="77">
        <v>1642</v>
      </c>
      <c r="B62" s="163" t="s">
        <v>231</v>
      </c>
      <c r="C62" s="164" t="s">
        <v>243</v>
      </c>
      <c r="D62" s="70" t="s">
        <v>9</v>
      </c>
      <c r="E62" s="70"/>
      <c r="F62" s="70"/>
      <c r="G62" s="70"/>
      <c r="H62" s="70"/>
      <c r="I62" s="70"/>
      <c r="J62" s="165">
        <v>4368</v>
      </c>
      <c r="K62" s="165">
        <v>28</v>
      </c>
      <c r="L62" s="166">
        <v>156</v>
      </c>
      <c r="M62" s="167">
        <v>38</v>
      </c>
      <c r="N62" s="167" t="s">
        <v>3</v>
      </c>
      <c r="O62" s="168">
        <v>4368</v>
      </c>
      <c r="P62" s="168">
        <v>28</v>
      </c>
      <c r="Q62" s="169">
        <v>156</v>
      </c>
      <c r="R62" s="186">
        <v>38</v>
      </c>
      <c r="S62" s="187" t="s">
        <v>3</v>
      </c>
      <c r="T62" s="172">
        <v>4368</v>
      </c>
      <c r="U62" s="172">
        <v>28</v>
      </c>
      <c r="V62" s="172">
        <v>156</v>
      </c>
      <c r="W62" s="173">
        <v>38</v>
      </c>
      <c r="X62" s="174" t="s">
        <v>3</v>
      </c>
      <c r="Y62" s="19">
        <v>0</v>
      </c>
      <c r="Z62" s="19">
        <v>0</v>
      </c>
      <c r="AA62" s="19">
        <v>0</v>
      </c>
      <c r="AB62" s="175">
        <v>0</v>
      </c>
      <c r="AC62" s="175">
        <v>0</v>
      </c>
      <c r="AD62" s="176">
        <v>0</v>
      </c>
      <c r="AE62" s="176">
        <v>0</v>
      </c>
      <c r="AF62" s="177">
        <v>0</v>
      </c>
      <c r="AG62" s="178">
        <v>0</v>
      </c>
      <c r="AH62" s="179"/>
      <c r="AI62" s="180">
        <v>0</v>
      </c>
      <c r="AJ62" s="180">
        <v>0</v>
      </c>
      <c r="AK62" s="181">
        <v>0</v>
      </c>
      <c r="AL62" s="117" t="s">
        <v>1</v>
      </c>
      <c r="AM62" s="117" t="s">
        <v>185</v>
      </c>
      <c r="FG62"/>
      <c r="FH62"/>
      <c r="FI62"/>
      <c r="FJ62"/>
    </row>
    <row r="63" spans="1:166" s="198" customFormat="1" ht="15.75" x14ac:dyDescent="0.25">
      <c r="A63" s="77">
        <v>1685</v>
      </c>
      <c r="B63" s="196" t="s">
        <v>231</v>
      </c>
      <c r="C63" s="196" t="s">
        <v>146</v>
      </c>
      <c r="D63" s="70" t="s">
        <v>233</v>
      </c>
      <c r="E63" s="70"/>
      <c r="F63" s="70"/>
      <c r="G63" s="70"/>
      <c r="H63" s="70"/>
      <c r="I63" s="70"/>
      <c r="J63" s="209">
        <v>0</v>
      </c>
      <c r="K63" s="209">
        <v>0</v>
      </c>
      <c r="L63" s="209">
        <v>0</v>
      </c>
      <c r="M63" s="167">
        <v>0</v>
      </c>
      <c r="N63" s="167"/>
      <c r="O63" s="189"/>
      <c r="P63" s="189"/>
      <c r="Q63" s="169"/>
      <c r="R63" s="186" t="s">
        <v>1</v>
      </c>
      <c r="S63" s="187" t="s">
        <v>185</v>
      </c>
      <c r="T63" s="172"/>
      <c r="U63" s="172"/>
      <c r="V63" s="172"/>
      <c r="W63" s="173"/>
      <c r="X63" s="174"/>
      <c r="Y63" s="19"/>
      <c r="Z63" s="19"/>
      <c r="AA63" s="19"/>
      <c r="AB63" s="175"/>
      <c r="AC63" s="175"/>
      <c r="AD63" s="176"/>
      <c r="AE63" s="176"/>
      <c r="AF63" s="177"/>
      <c r="AG63" s="178"/>
      <c r="AH63" s="179"/>
      <c r="AI63" s="180"/>
      <c r="AJ63" s="180"/>
      <c r="AK63" s="181"/>
      <c r="AL63" s="117"/>
      <c r="AM63" s="117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</row>
    <row r="64" spans="1:166" ht="15.75" x14ac:dyDescent="0.25">
      <c r="A64" s="77">
        <v>1739</v>
      </c>
      <c r="B64" s="163" t="s">
        <v>230</v>
      </c>
      <c r="C64" s="164" t="s">
        <v>166</v>
      </c>
      <c r="D64" s="70" t="s">
        <v>9</v>
      </c>
      <c r="E64" s="70"/>
      <c r="F64" s="70"/>
      <c r="G64" s="70"/>
      <c r="H64" s="70"/>
      <c r="I64" s="70"/>
      <c r="J64" s="165">
        <v>911</v>
      </c>
      <c r="K64" s="165">
        <v>6</v>
      </c>
      <c r="L64" s="166">
        <v>151.83000000000001</v>
      </c>
      <c r="M64" s="167">
        <v>0</v>
      </c>
      <c r="N64" s="167"/>
      <c r="O64" s="184">
        <v>911</v>
      </c>
      <c r="P64" s="184">
        <v>6</v>
      </c>
      <c r="Q64" s="185">
        <v>151.83333333333334</v>
      </c>
      <c r="R64" s="186" t="s">
        <v>177</v>
      </c>
      <c r="S64" s="187" t="s">
        <v>186</v>
      </c>
      <c r="T64" s="172">
        <v>911</v>
      </c>
      <c r="U64" s="172">
        <v>6</v>
      </c>
      <c r="V64" s="172">
        <v>151.83000000000001</v>
      </c>
      <c r="W64" s="173">
        <v>0</v>
      </c>
      <c r="X64" s="174"/>
      <c r="Y64" s="19">
        <v>2282</v>
      </c>
      <c r="Z64" s="19">
        <v>14</v>
      </c>
      <c r="AA64" s="19">
        <v>0</v>
      </c>
      <c r="AB64" s="175">
        <v>0</v>
      </c>
      <c r="AC64" s="175">
        <v>0</v>
      </c>
      <c r="AD64" s="176">
        <v>4451</v>
      </c>
      <c r="AE64" s="176">
        <v>28</v>
      </c>
      <c r="AF64" s="177">
        <v>158.96</v>
      </c>
      <c r="AG64" s="178">
        <v>36</v>
      </c>
      <c r="AH64" s="179" t="s">
        <v>7</v>
      </c>
      <c r="AI64" s="180">
        <v>4451</v>
      </c>
      <c r="AJ64" s="180">
        <v>28</v>
      </c>
      <c r="AK64" s="181">
        <v>158.96428571428572</v>
      </c>
      <c r="AL64" s="117">
        <v>36</v>
      </c>
      <c r="AM64" s="117" t="s">
        <v>7</v>
      </c>
    </row>
    <row r="65" spans="1:166" s="194" customFormat="1" ht="15.75" x14ac:dyDescent="0.25">
      <c r="A65" s="70">
        <v>1747</v>
      </c>
      <c r="B65" s="163" t="s">
        <v>230</v>
      </c>
      <c r="C65" s="164" t="s">
        <v>212</v>
      </c>
      <c r="D65" s="70" t="s">
        <v>11</v>
      </c>
      <c r="E65" s="70"/>
      <c r="F65" s="70"/>
      <c r="G65" s="70"/>
      <c r="H65" s="70"/>
      <c r="I65" s="70"/>
      <c r="J65" s="165">
        <v>1963</v>
      </c>
      <c r="K65" s="165">
        <v>14</v>
      </c>
      <c r="L65" s="166">
        <v>140.21</v>
      </c>
      <c r="M65" s="188">
        <v>0</v>
      </c>
      <c r="N65" s="167"/>
      <c r="O65" s="168">
        <v>805</v>
      </c>
      <c r="P65" s="168">
        <v>6</v>
      </c>
      <c r="Q65" s="169">
        <v>134.16666666666666</v>
      </c>
      <c r="R65" s="186" t="s">
        <v>1</v>
      </c>
      <c r="S65" s="187" t="s">
        <v>186</v>
      </c>
      <c r="T65" s="172">
        <v>1107</v>
      </c>
      <c r="U65" s="172">
        <v>8</v>
      </c>
      <c r="V65" s="172">
        <v>138.38</v>
      </c>
      <c r="W65" s="173">
        <v>0</v>
      </c>
      <c r="X65" s="174" t="s">
        <v>7</v>
      </c>
      <c r="Y65" s="19">
        <v>1107</v>
      </c>
      <c r="Z65" s="19">
        <v>8</v>
      </c>
      <c r="AA65" s="19">
        <v>0</v>
      </c>
      <c r="AB65" s="175">
        <v>0</v>
      </c>
      <c r="AC65" s="175">
        <v>0</v>
      </c>
      <c r="AD65" s="176">
        <v>1107</v>
      </c>
      <c r="AE65" s="176">
        <v>8</v>
      </c>
      <c r="AF65" s="177">
        <v>0</v>
      </c>
      <c r="AG65" s="178">
        <v>0</v>
      </c>
      <c r="AH65" s="179"/>
      <c r="AI65" s="180">
        <v>1107</v>
      </c>
      <c r="AJ65" s="180">
        <v>8</v>
      </c>
      <c r="AK65" s="181">
        <v>138.375</v>
      </c>
      <c r="AL65" s="117" t="s">
        <v>1</v>
      </c>
      <c r="AM65" s="117" t="s">
        <v>186</v>
      </c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</row>
    <row r="66" spans="1:166" s="194" customFormat="1" ht="15.75" x14ac:dyDescent="0.25">
      <c r="A66" s="77">
        <v>1757</v>
      </c>
      <c r="B66" s="163" t="s">
        <v>230</v>
      </c>
      <c r="C66" s="164" t="s">
        <v>254</v>
      </c>
      <c r="D66" s="70" t="s">
        <v>17</v>
      </c>
      <c r="E66" s="70"/>
      <c r="F66" s="70"/>
      <c r="G66" s="70"/>
      <c r="H66" s="70"/>
      <c r="I66" s="70"/>
      <c r="J66" s="183">
        <v>9682</v>
      </c>
      <c r="K66" s="183">
        <v>64</v>
      </c>
      <c r="L66" s="166">
        <v>151.28</v>
      </c>
      <c r="M66" s="167">
        <v>40</v>
      </c>
      <c r="N66" s="167" t="s">
        <v>7</v>
      </c>
      <c r="O66" s="192">
        <v>8740</v>
      </c>
      <c r="P66" s="192">
        <v>58</v>
      </c>
      <c r="Q66" s="169">
        <v>150.68965517241378</v>
      </c>
      <c r="R66" s="186">
        <v>40</v>
      </c>
      <c r="S66" s="187" t="s">
        <v>7</v>
      </c>
      <c r="T66" s="172">
        <v>9591</v>
      </c>
      <c r="U66" s="172">
        <v>64</v>
      </c>
      <c r="V66" s="172">
        <v>149.86000000000001</v>
      </c>
      <c r="W66" s="173">
        <v>43</v>
      </c>
      <c r="X66" s="174" t="s">
        <v>7</v>
      </c>
      <c r="Y66" s="19">
        <v>7488</v>
      </c>
      <c r="Z66" s="19">
        <v>50</v>
      </c>
      <c r="AA66" s="19">
        <v>149.76</v>
      </c>
      <c r="AB66" s="175">
        <v>43</v>
      </c>
      <c r="AC66" s="175" t="s">
        <v>7</v>
      </c>
      <c r="AD66" s="176">
        <v>5402</v>
      </c>
      <c r="AE66" s="176">
        <v>36</v>
      </c>
      <c r="AF66" s="177">
        <v>150.06</v>
      </c>
      <c r="AG66" s="178">
        <v>42</v>
      </c>
      <c r="AH66" s="179" t="s">
        <v>7</v>
      </c>
      <c r="AI66" s="180">
        <v>5402</v>
      </c>
      <c r="AJ66" s="180">
        <v>36</v>
      </c>
      <c r="AK66" s="181">
        <v>150.05555555555554</v>
      </c>
      <c r="AL66" s="117">
        <v>42</v>
      </c>
      <c r="AM66" s="117" t="s">
        <v>7</v>
      </c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</row>
    <row r="67" spans="1:166" ht="15.75" x14ac:dyDescent="0.25">
      <c r="A67" s="77">
        <v>1763</v>
      </c>
      <c r="B67" s="163" t="s">
        <v>230</v>
      </c>
      <c r="C67" s="164" t="s">
        <v>72</v>
      </c>
      <c r="D67" s="70" t="s">
        <v>11</v>
      </c>
      <c r="E67" s="70"/>
      <c r="F67" s="70"/>
      <c r="G67" s="70"/>
      <c r="H67" s="70"/>
      <c r="I67" s="70"/>
      <c r="J67" s="165">
        <v>5005</v>
      </c>
      <c r="K67" s="165">
        <v>30</v>
      </c>
      <c r="L67" s="166">
        <v>166.83</v>
      </c>
      <c r="M67" s="188">
        <v>31</v>
      </c>
      <c r="N67" s="167" t="s">
        <v>7</v>
      </c>
      <c r="O67" s="168">
        <v>5005</v>
      </c>
      <c r="P67" s="168">
        <v>30</v>
      </c>
      <c r="Q67" s="169">
        <v>166.83333333333334</v>
      </c>
      <c r="R67" s="186">
        <v>31</v>
      </c>
      <c r="S67" s="187" t="s">
        <v>7</v>
      </c>
      <c r="T67" s="172">
        <v>2992</v>
      </c>
      <c r="U67" s="172">
        <v>18</v>
      </c>
      <c r="V67" s="172">
        <v>166.22</v>
      </c>
      <c r="W67" s="173">
        <v>0</v>
      </c>
      <c r="X67" s="174"/>
      <c r="Y67" s="19">
        <v>5077</v>
      </c>
      <c r="Z67" s="19">
        <v>30</v>
      </c>
      <c r="AA67" s="19">
        <v>169.23</v>
      </c>
      <c r="AB67" s="175">
        <v>29</v>
      </c>
      <c r="AC67" s="175" t="s">
        <v>7</v>
      </c>
      <c r="AD67" s="176">
        <v>4060</v>
      </c>
      <c r="AE67" s="176">
        <v>24</v>
      </c>
      <c r="AF67" s="177">
        <v>169.17</v>
      </c>
      <c r="AG67" s="178">
        <v>29</v>
      </c>
      <c r="AH67" s="179" t="s">
        <v>7</v>
      </c>
      <c r="AI67" s="180">
        <v>4060</v>
      </c>
      <c r="AJ67" s="180">
        <v>24</v>
      </c>
      <c r="AK67" s="181">
        <v>169.16666666666666</v>
      </c>
      <c r="AL67" s="117">
        <v>29</v>
      </c>
      <c r="AM67" s="117" t="s">
        <v>7</v>
      </c>
    </row>
    <row r="68" spans="1:166" ht="15.75" x14ac:dyDescent="0.25">
      <c r="A68" s="70">
        <v>1766</v>
      </c>
      <c r="B68" s="163" t="s">
        <v>230</v>
      </c>
      <c r="C68" s="164" t="s">
        <v>189</v>
      </c>
      <c r="D68" s="70" t="s">
        <v>11</v>
      </c>
      <c r="E68" s="70"/>
      <c r="F68" s="70"/>
      <c r="G68" s="70"/>
      <c r="H68" s="70"/>
      <c r="I68" s="70"/>
      <c r="J68" s="183">
        <v>9403</v>
      </c>
      <c r="K68" s="183">
        <v>66</v>
      </c>
      <c r="L68" s="166">
        <v>142.47</v>
      </c>
      <c r="M68" s="167">
        <v>40</v>
      </c>
      <c r="N68" s="167" t="s">
        <v>7</v>
      </c>
      <c r="O68" s="168">
        <v>8023</v>
      </c>
      <c r="P68" s="168">
        <v>56</v>
      </c>
      <c r="Q68" s="169">
        <v>143.26785714285714</v>
      </c>
      <c r="R68" s="186">
        <v>40</v>
      </c>
      <c r="S68" s="187" t="s">
        <v>7</v>
      </c>
      <c r="T68" s="172">
        <v>4368</v>
      </c>
      <c r="U68" s="172">
        <v>31</v>
      </c>
      <c r="V68" s="172">
        <v>140.9</v>
      </c>
      <c r="W68" s="173">
        <v>49</v>
      </c>
      <c r="X68" s="174" t="s">
        <v>3</v>
      </c>
      <c r="Y68" s="19">
        <v>437</v>
      </c>
      <c r="Z68" s="19">
        <v>3</v>
      </c>
      <c r="AA68" s="19">
        <v>0</v>
      </c>
      <c r="AB68" s="175">
        <v>0</v>
      </c>
      <c r="AC68" s="175">
        <v>0</v>
      </c>
      <c r="AD68" s="176">
        <v>437</v>
      </c>
      <c r="AE68" s="176">
        <v>3</v>
      </c>
      <c r="AF68" s="177">
        <v>0</v>
      </c>
      <c r="AG68" s="178">
        <v>0</v>
      </c>
      <c r="AH68" s="179"/>
      <c r="AI68" s="180">
        <v>437</v>
      </c>
      <c r="AJ68" s="180">
        <v>3</v>
      </c>
      <c r="AK68" s="181">
        <v>145.66666666666666</v>
      </c>
      <c r="AL68" s="117" t="s">
        <v>1</v>
      </c>
      <c r="AM68" s="117" t="s">
        <v>186</v>
      </c>
      <c r="AN68" s="194"/>
      <c r="AO68" s="194"/>
      <c r="AP68" s="194"/>
      <c r="AQ68" s="194"/>
      <c r="AR68" s="194"/>
      <c r="AS68" s="194"/>
      <c r="AT68" s="194"/>
      <c r="AU68" s="194"/>
      <c r="AV68" s="194"/>
      <c r="AW68" s="194"/>
      <c r="AX68" s="194"/>
      <c r="AY68" s="194"/>
      <c r="AZ68" s="194"/>
      <c r="BA68" s="194"/>
      <c r="BB68" s="194"/>
      <c r="BC68" s="194"/>
      <c r="BD68" s="194"/>
      <c r="BE68" s="194"/>
      <c r="BF68" s="194"/>
      <c r="BG68" s="194"/>
      <c r="BH68" s="194"/>
      <c r="BI68" s="194"/>
      <c r="BJ68" s="194"/>
      <c r="BK68" s="194"/>
      <c r="BL68" s="194"/>
      <c r="BM68" s="194"/>
      <c r="BN68" s="194"/>
      <c r="BO68" s="194"/>
      <c r="BP68" s="194"/>
      <c r="BQ68" s="194"/>
      <c r="BR68" s="194"/>
      <c r="BS68" s="194"/>
      <c r="BT68" s="194"/>
      <c r="BU68" s="194"/>
      <c r="BV68" s="194"/>
      <c r="BW68" s="194"/>
      <c r="BX68" s="194"/>
      <c r="BY68" s="194"/>
      <c r="BZ68" s="194"/>
      <c r="CA68" s="194"/>
      <c r="CB68" s="194"/>
      <c r="CC68" s="194"/>
      <c r="CD68" s="194"/>
      <c r="CE68" s="194"/>
      <c r="CF68" s="194"/>
      <c r="CG68" s="194"/>
      <c r="CH68" s="194"/>
      <c r="CI68" s="194"/>
      <c r="CJ68" s="194"/>
      <c r="CK68" s="194"/>
      <c r="CL68" s="194"/>
      <c r="CM68" s="194"/>
      <c r="CN68" s="194"/>
      <c r="CO68" s="194"/>
      <c r="CP68" s="194"/>
      <c r="CQ68" s="194"/>
      <c r="CR68" s="194"/>
      <c r="CS68" s="194"/>
      <c r="CT68" s="194"/>
      <c r="CU68" s="194"/>
      <c r="CV68" s="194"/>
      <c r="CW68" s="194"/>
      <c r="CX68" s="194"/>
      <c r="CY68" s="194"/>
      <c r="CZ68" s="194"/>
      <c r="DA68" s="194"/>
      <c r="DB68" s="194"/>
      <c r="DC68" s="194"/>
      <c r="DD68" s="194"/>
      <c r="DE68" s="194"/>
      <c r="DF68" s="194"/>
      <c r="DG68" s="194"/>
      <c r="DH68" s="194"/>
      <c r="DI68" s="194"/>
      <c r="DJ68" s="194"/>
      <c r="DK68" s="194"/>
      <c r="DL68" s="194"/>
      <c r="DM68" s="194"/>
      <c r="DN68" s="194"/>
      <c r="DO68" s="194"/>
      <c r="DP68" s="194"/>
      <c r="DQ68" s="194"/>
      <c r="DR68" s="194"/>
      <c r="DS68" s="194"/>
      <c r="DT68" s="194"/>
      <c r="DU68" s="194"/>
      <c r="DV68" s="194"/>
      <c r="DW68" s="194"/>
      <c r="DX68" s="194"/>
      <c r="DY68" s="194"/>
      <c r="DZ68" s="194"/>
      <c r="EA68" s="194"/>
      <c r="EB68" s="194"/>
      <c r="EC68" s="194"/>
      <c r="ED68" s="194"/>
      <c r="EE68" s="194"/>
      <c r="EF68" s="194"/>
      <c r="EG68" s="194"/>
      <c r="EH68" s="194"/>
      <c r="EI68" s="194"/>
      <c r="EJ68" s="194"/>
      <c r="EK68" s="194"/>
      <c r="EL68" s="194"/>
      <c r="EM68" s="194"/>
      <c r="EN68" s="194"/>
      <c r="EO68" s="194"/>
      <c r="EP68" s="194"/>
      <c r="EQ68" s="194"/>
      <c r="ER68" s="194"/>
      <c r="ES68" s="194"/>
      <c r="ET68" s="194"/>
      <c r="EU68" s="194"/>
      <c r="EV68" s="194"/>
      <c r="EW68" s="194"/>
      <c r="EX68" s="194"/>
      <c r="EY68" s="194"/>
      <c r="EZ68" s="194"/>
      <c r="FA68" s="194"/>
      <c r="FB68" s="194"/>
      <c r="FC68" s="194"/>
      <c r="FD68" s="194"/>
      <c r="FE68" s="194"/>
      <c r="FF68" s="194"/>
      <c r="FG68" s="194"/>
      <c r="FH68" s="194"/>
      <c r="FI68" s="194"/>
      <c r="FJ68" s="194"/>
    </row>
    <row r="69" spans="1:166" ht="15.75" x14ac:dyDescent="0.25">
      <c r="A69" s="77">
        <v>1782</v>
      </c>
      <c r="B69" s="163" t="s">
        <v>231</v>
      </c>
      <c r="C69" s="164" t="s">
        <v>131</v>
      </c>
      <c r="D69" s="70" t="s">
        <v>17</v>
      </c>
      <c r="E69" s="70"/>
      <c r="F69" s="70"/>
      <c r="G69" s="70"/>
      <c r="H69" s="70"/>
      <c r="I69" s="70"/>
      <c r="J69" s="165">
        <v>8910</v>
      </c>
      <c r="K69" s="165">
        <v>52</v>
      </c>
      <c r="L69" s="166">
        <v>171.35</v>
      </c>
      <c r="M69" s="167">
        <v>27</v>
      </c>
      <c r="N69" s="167" t="s">
        <v>3</v>
      </c>
      <c r="O69" s="189">
        <v>9334</v>
      </c>
      <c r="P69" s="189">
        <v>55</v>
      </c>
      <c r="Q69" s="169">
        <v>169.70909090909092</v>
      </c>
      <c r="R69" s="186">
        <v>29</v>
      </c>
      <c r="S69" s="187" t="s">
        <v>3</v>
      </c>
      <c r="T69" s="172">
        <v>5224</v>
      </c>
      <c r="U69" s="172">
        <v>32</v>
      </c>
      <c r="V69" s="172">
        <v>163.25</v>
      </c>
      <c r="W69" s="173">
        <v>33</v>
      </c>
      <c r="X69" s="174" t="s">
        <v>3</v>
      </c>
      <c r="Y69" s="19">
        <v>5247</v>
      </c>
      <c r="Z69" s="19">
        <v>32</v>
      </c>
      <c r="AA69" s="19">
        <v>163.97</v>
      </c>
      <c r="AB69" s="175">
        <v>33</v>
      </c>
      <c r="AC69" s="175" t="s">
        <v>3</v>
      </c>
      <c r="AD69" s="176">
        <v>4332</v>
      </c>
      <c r="AE69" s="176">
        <v>26</v>
      </c>
      <c r="AF69" s="177">
        <v>166.62</v>
      </c>
      <c r="AG69" s="178">
        <v>31</v>
      </c>
      <c r="AH69" s="179" t="s">
        <v>3</v>
      </c>
      <c r="AI69" s="180">
        <v>4332</v>
      </c>
      <c r="AJ69" s="180">
        <v>26</v>
      </c>
      <c r="AK69" s="181">
        <v>166.61538461538461</v>
      </c>
      <c r="AL69" s="117">
        <v>31</v>
      </c>
      <c r="AM69" s="117" t="s">
        <v>3</v>
      </c>
      <c r="FG69" s="198"/>
      <c r="FH69" s="198"/>
      <c r="FI69" s="198"/>
    </row>
    <row r="70" spans="1:166" ht="15.75" x14ac:dyDescent="0.25">
      <c r="A70" s="70">
        <v>1817</v>
      </c>
      <c r="B70" s="163" t="s">
        <v>231</v>
      </c>
      <c r="C70" s="164" t="s">
        <v>64</v>
      </c>
      <c r="D70" s="70" t="s">
        <v>11</v>
      </c>
      <c r="E70" s="70"/>
      <c r="F70" s="70"/>
      <c r="G70" s="70"/>
      <c r="H70" s="70"/>
      <c r="I70" s="70"/>
      <c r="J70" s="183">
        <v>14646</v>
      </c>
      <c r="K70" s="183">
        <v>77</v>
      </c>
      <c r="L70" s="166">
        <v>190.21</v>
      </c>
      <c r="M70" s="188">
        <v>14</v>
      </c>
      <c r="N70" s="167" t="s">
        <v>5</v>
      </c>
      <c r="O70" s="168">
        <v>12330</v>
      </c>
      <c r="P70" s="168">
        <v>66</v>
      </c>
      <c r="Q70" s="169">
        <v>186.81818181818181</v>
      </c>
      <c r="R70" s="186">
        <v>17</v>
      </c>
      <c r="S70" s="187" t="s">
        <v>4</v>
      </c>
      <c r="T70" s="172">
        <v>12222</v>
      </c>
      <c r="U70" s="172">
        <v>66</v>
      </c>
      <c r="V70" s="172">
        <v>185.18</v>
      </c>
      <c r="W70" s="173">
        <v>18</v>
      </c>
      <c r="X70" s="174" t="s">
        <v>4</v>
      </c>
      <c r="Y70" s="19">
        <v>7863</v>
      </c>
      <c r="Z70" s="19">
        <v>42</v>
      </c>
      <c r="AA70" s="19">
        <v>187.21</v>
      </c>
      <c r="AB70" s="175">
        <v>16</v>
      </c>
      <c r="AC70" s="175" t="s">
        <v>4</v>
      </c>
      <c r="AD70" s="176">
        <v>4514</v>
      </c>
      <c r="AE70" s="176">
        <v>24</v>
      </c>
      <c r="AF70" s="177">
        <v>188.08</v>
      </c>
      <c r="AG70" s="178">
        <v>15</v>
      </c>
      <c r="AH70" s="179" t="s">
        <v>4</v>
      </c>
      <c r="AI70" s="180">
        <v>4322</v>
      </c>
      <c r="AJ70" s="180">
        <v>23</v>
      </c>
      <c r="AK70" s="181">
        <v>189.63</v>
      </c>
      <c r="AL70" s="117">
        <v>15</v>
      </c>
      <c r="AM70" s="117" t="s">
        <v>4</v>
      </c>
    </row>
    <row r="71" spans="1:166" s="182" customFormat="1" ht="15.75" x14ac:dyDescent="0.25">
      <c r="A71" s="77">
        <v>1819</v>
      </c>
      <c r="B71" s="163" t="s">
        <v>230</v>
      </c>
      <c r="C71" s="164" t="s">
        <v>35</v>
      </c>
      <c r="D71" s="70" t="s">
        <v>6</v>
      </c>
      <c r="E71" s="70"/>
      <c r="F71" s="70"/>
      <c r="G71" s="70"/>
      <c r="H71" s="70"/>
      <c r="I71" s="70"/>
      <c r="J71" s="183">
        <v>36623</v>
      </c>
      <c r="K71" s="183">
        <v>227</v>
      </c>
      <c r="L71" s="166">
        <v>161.33000000000001</v>
      </c>
      <c r="M71" s="167">
        <v>34</v>
      </c>
      <c r="N71" s="167" t="s">
        <v>7</v>
      </c>
      <c r="O71" s="184">
        <v>38952</v>
      </c>
      <c r="P71" s="184">
        <v>240</v>
      </c>
      <c r="Q71" s="185">
        <v>162.29583333333332</v>
      </c>
      <c r="R71" s="186">
        <v>34</v>
      </c>
      <c r="S71" s="187" t="s">
        <v>7</v>
      </c>
      <c r="T71" s="172">
        <v>35189</v>
      </c>
      <c r="U71" s="172">
        <v>216</v>
      </c>
      <c r="V71" s="172">
        <v>162.91</v>
      </c>
      <c r="W71" s="173">
        <v>34</v>
      </c>
      <c r="X71" s="174" t="s">
        <v>7</v>
      </c>
      <c r="Y71" s="19">
        <v>43302</v>
      </c>
      <c r="Z71" s="19">
        <v>264</v>
      </c>
      <c r="AA71" s="19">
        <v>164.02</v>
      </c>
      <c r="AB71" s="175">
        <v>32</v>
      </c>
      <c r="AC71" s="175" t="s">
        <v>7</v>
      </c>
      <c r="AD71" s="176">
        <v>39180</v>
      </c>
      <c r="AE71" s="176">
        <v>239</v>
      </c>
      <c r="AF71" s="177">
        <v>163.93</v>
      </c>
      <c r="AG71" s="178">
        <v>33</v>
      </c>
      <c r="AH71" s="179" t="s">
        <v>7</v>
      </c>
      <c r="AI71" s="180">
        <v>39526</v>
      </c>
      <c r="AJ71" s="180">
        <v>243</v>
      </c>
      <c r="AK71" s="181">
        <v>162.65843621399176</v>
      </c>
      <c r="AL71" s="117">
        <v>34</v>
      </c>
      <c r="AM71" s="117" t="s">
        <v>7</v>
      </c>
      <c r="FF71"/>
      <c r="FG71"/>
      <c r="FH71"/>
      <c r="FI71"/>
      <c r="FJ71"/>
    </row>
    <row r="72" spans="1:166" ht="15.75" x14ac:dyDescent="0.25">
      <c r="A72" s="77">
        <v>1825</v>
      </c>
      <c r="B72" s="163" t="s">
        <v>231</v>
      </c>
      <c r="C72" s="164" t="s">
        <v>124</v>
      </c>
      <c r="D72" s="70" t="s">
        <v>16</v>
      </c>
      <c r="E72" s="70"/>
      <c r="F72" s="70"/>
      <c r="G72" s="70"/>
      <c r="H72" s="70"/>
      <c r="I72" s="70"/>
      <c r="J72" s="232">
        <v>22961</v>
      </c>
      <c r="K72" s="183">
        <v>126</v>
      </c>
      <c r="L72" s="166">
        <v>182.23</v>
      </c>
      <c r="M72" s="188">
        <v>20</v>
      </c>
      <c r="N72" s="167" t="s">
        <v>4</v>
      </c>
      <c r="O72" s="189">
        <v>27394</v>
      </c>
      <c r="P72" s="189">
        <v>151</v>
      </c>
      <c r="Q72" s="169">
        <v>181.41721854304635</v>
      </c>
      <c r="R72" s="186">
        <v>20</v>
      </c>
      <c r="S72" s="187" t="s">
        <v>4</v>
      </c>
      <c r="T72" s="172">
        <v>29183</v>
      </c>
      <c r="U72" s="172">
        <v>162</v>
      </c>
      <c r="V72" s="172">
        <v>180.14</v>
      </c>
      <c r="W72" s="173">
        <v>21</v>
      </c>
      <c r="X72" s="174" t="s">
        <v>4</v>
      </c>
      <c r="Y72" s="19">
        <v>37829</v>
      </c>
      <c r="Z72" s="19">
        <v>209</v>
      </c>
      <c r="AA72" s="19">
        <v>181</v>
      </c>
      <c r="AB72" s="175">
        <v>20</v>
      </c>
      <c r="AC72" s="175" t="s">
        <v>4</v>
      </c>
      <c r="AD72" s="176">
        <v>32941</v>
      </c>
      <c r="AE72" s="176">
        <v>183</v>
      </c>
      <c r="AF72" s="177">
        <v>180.01</v>
      </c>
      <c r="AG72" s="178">
        <v>21</v>
      </c>
      <c r="AH72" s="179" t="s">
        <v>4</v>
      </c>
      <c r="AI72" s="180">
        <v>33000</v>
      </c>
      <c r="AJ72" s="180">
        <v>183</v>
      </c>
      <c r="AK72" s="181">
        <v>180.32786885245901</v>
      </c>
      <c r="AL72" s="117">
        <v>21</v>
      </c>
      <c r="AM72" s="117" t="s">
        <v>4</v>
      </c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4"/>
      <c r="BP72" s="194"/>
      <c r="BQ72" s="194"/>
      <c r="BR72" s="194"/>
      <c r="BS72" s="194"/>
      <c r="BT72" s="194"/>
      <c r="BU72" s="194"/>
      <c r="BV72" s="194"/>
      <c r="BW72" s="194"/>
      <c r="BX72" s="194"/>
      <c r="BY72" s="194"/>
      <c r="BZ72" s="194"/>
      <c r="CA72" s="194"/>
      <c r="CB72" s="194"/>
      <c r="CC72" s="194"/>
      <c r="CD72" s="194"/>
      <c r="CE72" s="194"/>
      <c r="CF72" s="194"/>
      <c r="CG72" s="194"/>
      <c r="CH72" s="194"/>
      <c r="CI72" s="194"/>
      <c r="CJ72" s="194"/>
      <c r="CK72" s="194"/>
      <c r="CL72" s="194"/>
      <c r="CM72" s="194"/>
      <c r="CN72" s="194"/>
      <c r="CO72" s="194"/>
      <c r="CP72" s="194"/>
      <c r="CQ72" s="194"/>
      <c r="CR72" s="194"/>
      <c r="CS72" s="194"/>
      <c r="CT72" s="194"/>
      <c r="CU72" s="194"/>
      <c r="CV72" s="194"/>
      <c r="CW72" s="194"/>
      <c r="CX72" s="194"/>
      <c r="CY72" s="194"/>
      <c r="CZ72" s="194"/>
      <c r="DA72" s="194"/>
      <c r="DB72" s="194"/>
      <c r="DC72" s="194"/>
      <c r="DD72" s="194"/>
      <c r="DE72" s="194"/>
      <c r="DF72" s="194"/>
      <c r="DG72" s="194"/>
      <c r="DH72" s="194"/>
      <c r="DI72" s="194"/>
      <c r="DJ72" s="194"/>
      <c r="DK72" s="194"/>
      <c r="DL72" s="194"/>
      <c r="DM72" s="194"/>
      <c r="DN72" s="194"/>
      <c r="DO72" s="194"/>
      <c r="DP72" s="194"/>
      <c r="DQ72" s="194"/>
      <c r="DR72" s="194"/>
      <c r="DS72" s="194"/>
      <c r="DT72" s="194"/>
      <c r="DU72" s="194"/>
      <c r="DV72" s="194"/>
      <c r="DW72" s="194"/>
      <c r="DX72" s="194"/>
      <c r="DY72" s="194"/>
      <c r="DZ72" s="194"/>
      <c r="EA72" s="194"/>
      <c r="EB72" s="194"/>
      <c r="EC72" s="194"/>
      <c r="ED72" s="194"/>
      <c r="EE72" s="194"/>
      <c r="EF72" s="194"/>
      <c r="EG72" s="194"/>
      <c r="EH72" s="194"/>
      <c r="EI72" s="194"/>
      <c r="EJ72" s="194"/>
      <c r="EK72" s="194"/>
      <c r="EL72" s="194"/>
      <c r="EM72" s="194"/>
      <c r="EN72" s="194"/>
      <c r="EO72" s="194"/>
      <c r="EP72" s="194"/>
      <c r="EQ72" s="194"/>
      <c r="ER72" s="194"/>
      <c r="ES72" s="194"/>
      <c r="ET72" s="194"/>
      <c r="EU72" s="194"/>
      <c r="EV72" s="194"/>
      <c r="EW72" s="194"/>
      <c r="EX72" s="194"/>
      <c r="EY72" s="194"/>
      <c r="EZ72" s="194"/>
      <c r="FA72" s="194"/>
      <c r="FB72" s="194"/>
      <c r="FC72" s="194"/>
      <c r="FD72" s="194"/>
      <c r="FE72" s="194"/>
      <c r="FF72" s="194"/>
      <c r="FG72" s="194"/>
      <c r="FH72" s="194"/>
      <c r="FI72" s="194"/>
      <c r="FJ72" s="194"/>
    </row>
    <row r="73" spans="1:166" ht="15.75" x14ac:dyDescent="0.25">
      <c r="A73" s="77">
        <v>1868</v>
      </c>
      <c r="B73" s="163" t="s">
        <v>231</v>
      </c>
      <c r="C73" s="8" t="s">
        <v>80</v>
      </c>
      <c r="D73" s="70" t="s">
        <v>11</v>
      </c>
      <c r="E73" s="70"/>
      <c r="F73" s="70"/>
      <c r="G73" s="70"/>
      <c r="H73" s="70"/>
      <c r="I73" s="70"/>
      <c r="J73" s="183">
        <v>39009</v>
      </c>
      <c r="K73" s="183">
        <v>223</v>
      </c>
      <c r="L73" s="166">
        <v>174.93</v>
      </c>
      <c r="M73" s="167">
        <v>25</v>
      </c>
      <c r="N73" s="167" t="s">
        <v>3</v>
      </c>
      <c r="O73" s="168">
        <v>41875</v>
      </c>
      <c r="P73" s="168">
        <v>240</v>
      </c>
      <c r="Q73" s="169">
        <v>174.47916666666666</v>
      </c>
      <c r="R73" s="186">
        <v>25</v>
      </c>
      <c r="S73" s="187" t="s">
        <v>3</v>
      </c>
      <c r="T73" s="228">
        <v>34806</v>
      </c>
      <c r="U73" s="228">
        <v>202</v>
      </c>
      <c r="V73" s="228">
        <v>172.31</v>
      </c>
      <c r="W73" s="175">
        <v>27</v>
      </c>
      <c r="X73" s="229" t="s">
        <v>3</v>
      </c>
      <c r="Y73" s="19">
        <v>38697</v>
      </c>
      <c r="Z73" s="19">
        <v>220</v>
      </c>
      <c r="AA73" s="19">
        <v>175.9</v>
      </c>
      <c r="AB73" s="175">
        <v>25</v>
      </c>
      <c r="AC73" s="175" t="s">
        <v>3</v>
      </c>
      <c r="AD73" s="176">
        <v>42722</v>
      </c>
      <c r="AE73" s="176">
        <v>243</v>
      </c>
      <c r="AF73" s="177">
        <v>175.81</v>
      </c>
      <c r="AG73" s="178">
        <v>25</v>
      </c>
      <c r="AH73" s="179" t="s">
        <v>3</v>
      </c>
      <c r="AI73" s="32">
        <v>44447</v>
      </c>
      <c r="AJ73" s="32">
        <v>253</v>
      </c>
      <c r="AK73" s="230">
        <v>175.67984189723319</v>
      </c>
      <c r="AL73" s="231">
        <v>25</v>
      </c>
      <c r="AM73" s="231" t="s">
        <v>3</v>
      </c>
    </row>
    <row r="74" spans="1:166" ht="15.75" x14ac:dyDescent="0.25">
      <c r="A74" s="77">
        <v>1869</v>
      </c>
      <c r="B74" s="163" t="s">
        <v>230</v>
      </c>
      <c r="C74" s="164" t="s">
        <v>81</v>
      </c>
      <c r="D74" s="70" t="s">
        <v>11</v>
      </c>
      <c r="E74" s="70"/>
      <c r="F74" s="70"/>
      <c r="G74" s="70"/>
      <c r="H74" s="70"/>
      <c r="I74" s="70"/>
      <c r="J74" s="183">
        <v>25661</v>
      </c>
      <c r="K74" s="183">
        <v>164</v>
      </c>
      <c r="L74" s="166">
        <v>156.47</v>
      </c>
      <c r="M74" s="188">
        <v>38</v>
      </c>
      <c r="N74" s="167" t="s">
        <v>7</v>
      </c>
      <c r="O74" s="168">
        <v>29084</v>
      </c>
      <c r="P74" s="168">
        <v>184</v>
      </c>
      <c r="Q74" s="169">
        <v>158.06521739130434</v>
      </c>
      <c r="R74" s="186">
        <v>36</v>
      </c>
      <c r="S74" s="187" t="s">
        <v>7</v>
      </c>
      <c r="T74" s="228">
        <v>28845</v>
      </c>
      <c r="U74" s="228">
        <v>183</v>
      </c>
      <c r="V74" s="228">
        <v>157.62</v>
      </c>
      <c r="W74" s="175">
        <v>37</v>
      </c>
      <c r="X74" s="229" t="s">
        <v>7</v>
      </c>
      <c r="Y74" s="19">
        <v>38085</v>
      </c>
      <c r="Z74" s="19">
        <v>238</v>
      </c>
      <c r="AA74" s="19">
        <v>160.02000000000001</v>
      </c>
      <c r="AB74" s="175">
        <v>35</v>
      </c>
      <c r="AC74" s="253" t="s">
        <v>7</v>
      </c>
      <c r="AD74" s="119">
        <v>44399</v>
      </c>
      <c r="AE74" s="119">
        <v>273</v>
      </c>
      <c r="AF74" s="242">
        <v>162.63</v>
      </c>
      <c r="AG74" s="243">
        <v>34</v>
      </c>
      <c r="AH74" s="244" t="s">
        <v>7</v>
      </c>
      <c r="AI74" s="32">
        <v>44489</v>
      </c>
      <c r="AJ74" s="32">
        <v>273</v>
      </c>
      <c r="AK74" s="230">
        <v>162.96336996336996</v>
      </c>
      <c r="AL74" s="231">
        <v>34</v>
      </c>
      <c r="AM74" s="231" t="s">
        <v>7</v>
      </c>
    </row>
    <row r="75" spans="1:166" ht="15.75" x14ac:dyDescent="0.25">
      <c r="A75" s="77">
        <v>1946</v>
      </c>
      <c r="B75" s="163" t="s">
        <v>231</v>
      </c>
      <c r="C75" s="164" t="s">
        <v>29</v>
      </c>
      <c r="D75" s="70" t="s">
        <v>178</v>
      </c>
      <c r="E75" s="70"/>
      <c r="F75" s="70"/>
      <c r="G75" s="70"/>
      <c r="H75" s="70"/>
      <c r="I75" s="70"/>
      <c r="J75" s="232">
        <v>18051</v>
      </c>
      <c r="K75" s="183">
        <v>106</v>
      </c>
      <c r="L75" s="166">
        <v>170.29</v>
      </c>
      <c r="M75" s="188">
        <v>28</v>
      </c>
      <c r="N75" s="167" t="s">
        <v>3</v>
      </c>
      <c r="O75" s="192">
        <v>16300</v>
      </c>
      <c r="P75" s="192">
        <v>96</v>
      </c>
      <c r="Q75" s="169">
        <v>169.8</v>
      </c>
      <c r="R75" s="186">
        <v>29</v>
      </c>
      <c r="S75" s="187" t="s">
        <v>3</v>
      </c>
      <c r="T75" s="172">
        <v>14238</v>
      </c>
      <c r="U75" s="172">
        <v>84</v>
      </c>
      <c r="V75" s="172">
        <v>169.5</v>
      </c>
      <c r="W75" s="173">
        <v>29</v>
      </c>
      <c r="X75" s="174" t="s">
        <v>3</v>
      </c>
      <c r="Y75" s="19">
        <v>16424</v>
      </c>
      <c r="Z75" s="19">
        <v>94</v>
      </c>
      <c r="AA75" s="19">
        <v>174.72</v>
      </c>
      <c r="AB75" s="175">
        <v>25</v>
      </c>
      <c r="AC75" s="175" t="s">
        <v>3</v>
      </c>
      <c r="AD75" s="176">
        <v>23503</v>
      </c>
      <c r="AE75" s="176">
        <v>131</v>
      </c>
      <c r="AF75" s="177">
        <v>179.41</v>
      </c>
      <c r="AG75" s="178">
        <v>22</v>
      </c>
      <c r="AH75" s="179" t="s">
        <v>4</v>
      </c>
      <c r="AI75" s="180">
        <v>14611</v>
      </c>
      <c r="AJ75" s="180">
        <v>83</v>
      </c>
      <c r="AK75" s="181">
        <v>176.03614457831324</v>
      </c>
      <c r="AL75" s="117">
        <v>24</v>
      </c>
      <c r="AM75" s="117" t="s">
        <v>3</v>
      </c>
    </row>
    <row r="76" spans="1:166" ht="15.75" x14ac:dyDescent="0.25">
      <c r="A76" s="77">
        <v>1966</v>
      </c>
      <c r="B76" s="163" t="s">
        <v>231</v>
      </c>
      <c r="C76" s="164" t="s">
        <v>73</v>
      </c>
      <c r="D76" s="70" t="s">
        <v>11</v>
      </c>
      <c r="E76" s="70"/>
      <c r="F76" s="70"/>
      <c r="G76" s="70"/>
      <c r="H76" s="70"/>
      <c r="I76" s="70"/>
      <c r="J76" s="209">
        <v>0</v>
      </c>
      <c r="K76" s="209">
        <v>0</v>
      </c>
      <c r="L76" s="209">
        <v>0</v>
      </c>
      <c r="M76" s="167">
        <v>0</v>
      </c>
      <c r="N76" s="167"/>
      <c r="O76" s="184">
        <v>0</v>
      </c>
      <c r="P76" s="184">
        <v>0</v>
      </c>
      <c r="Q76" s="185">
        <v>0</v>
      </c>
      <c r="R76" s="186" t="s">
        <v>1</v>
      </c>
      <c r="S76" s="187" t="s">
        <v>185</v>
      </c>
      <c r="T76" s="172">
        <v>0</v>
      </c>
      <c r="U76" s="172">
        <v>0</v>
      </c>
      <c r="V76" s="172">
        <v>0</v>
      </c>
      <c r="W76" s="173">
        <v>0</v>
      </c>
      <c r="X76" s="174"/>
      <c r="Y76" s="19">
        <v>0</v>
      </c>
      <c r="Z76" s="19">
        <v>0</v>
      </c>
      <c r="AA76" s="19">
        <v>0</v>
      </c>
      <c r="AB76" s="175">
        <v>0</v>
      </c>
      <c r="AC76" s="175">
        <v>0</v>
      </c>
      <c r="AD76" s="176">
        <v>0</v>
      </c>
      <c r="AE76" s="176">
        <v>0</v>
      </c>
      <c r="AF76" s="177">
        <v>0</v>
      </c>
      <c r="AG76" s="178">
        <v>0</v>
      </c>
      <c r="AH76" s="179"/>
      <c r="AI76" s="180">
        <v>0</v>
      </c>
      <c r="AJ76" s="180">
        <v>0</v>
      </c>
      <c r="AK76" s="181">
        <v>0</v>
      </c>
      <c r="AL76" s="117" t="s">
        <v>1</v>
      </c>
      <c r="AM76" s="117" t="s">
        <v>185</v>
      </c>
    </row>
    <row r="77" spans="1:166" ht="15.75" x14ac:dyDescent="0.25">
      <c r="A77" s="77">
        <v>1967</v>
      </c>
      <c r="B77" s="163" t="s">
        <v>231</v>
      </c>
      <c r="C77" s="164" t="s">
        <v>38</v>
      </c>
      <c r="D77" s="70" t="s">
        <v>6</v>
      </c>
      <c r="E77" s="70"/>
      <c r="F77" s="70"/>
      <c r="G77" s="70"/>
      <c r="H77" s="70"/>
      <c r="I77" s="70"/>
      <c r="J77" s="183">
        <v>6632</v>
      </c>
      <c r="K77" s="183">
        <v>45</v>
      </c>
      <c r="L77" s="166">
        <v>147.38</v>
      </c>
      <c r="M77" s="167">
        <v>40</v>
      </c>
      <c r="N77" s="167" t="s">
        <v>3</v>
      </c>
      <c r="O77" s="189">
        <v>7819</v>
      </c>
      <c r="P77" s="189">
        <v>54</v>
      </c>
      <c r="Q77" s="169">
        <v>144.7962962962963</v>
      </c>
      <c r="R77" s="186">
        <v>40</v>
      </c>
      <c r="S77" s="187" t="s">
        <v>3</v>
      </c>
      <c r="T77" s="172">
        <v>5985</v>
      </c>
      <c r="U77" s="172">
        <v>42</v>
      </c>
      <c r="V77" s="172">
        <v>142.5</v>
      </c>
      <c r="W77" s="173">
        <v>48</v>
      </c>
      <c r="X77" s="174" t="s">
        <v>3</v>
      </c>
      <c r="Y77" s="19">
        <v>7071</v>
      </c>
      <c r="Z77" s="19">
        <v>49</v>
      </c>
      <c r="AA77" s="19">
        <v>144.31</v>
      </c>
      <c r="AB77" s="175">
        <v>46</v>
      </c>
      <c r="AC77" s="175" t="s">
        <v>3</v>
      </c>
      <c r="AD77" s="176">
        <v>8214</v>
      </c>
      <c r="AE77" s="176">
        <v>58</v>
      </c>
      <c r="AF77" s="177">
        <v>141.62</v>
      </c>
      <c r="AG77" s="178">
        <v>48</v>
      </c>
      <c r="AH77" s="179" t="s">
        <v>3</v>
      </c>
      <c r="AI77" s="180">
        <v>8665</v>
      </c>
      <c r="AJ77" s="180">
        <v>61</v>
      </c>
      <c r="AK77" s="181">
        <v>142.04918032786884</v>
      </c>
      <c r="AL77" s="117">
        <v>48</v>
      </c>
      <c r="AM77" s="117" t="s">
        <v>3</v>
      </c>
    </row>
    <row r="78" spans="1:166" x14ac:dyDescent="0.25">
      <c r="A78" s="199">
        <v>2137</v>
      </c>
      <c r="B78" s="163" t="s">
        <v>231</v>
      </c>
      <c r="C78" s="164" t="s">
        <v>58</v>
      </c>
      <c r="D78" s="70" t="s">
        <v>9</v>
      </c>
      <c r="E78" s="200"/>
      <c r="F78" s="173"/>
      <c r="G78" s="201"/>
      <c r="H78" s="202"/>
      <c r="I78" s="202"/>
      <c r="J78" s="214">
        <v>538</v>
      </c>
      <c r="K78" s="214">
        <v>3</v>
      </c>
      <c r="L78" s="166">
        <v>179.33</v>
      </c>
      <c r="M78" s="204">
        <v>0</v>
      </c>
      <c r="N78" s="204"/>
      <c r="O78" s="237">
        <v>538</v>
      </c>
      <c r="P78" s="237">
        <v>3</v>
      </c>
      <c r="Q78" s="238">
        <v>179.33</v>
      </c>
      <c r="R78" s="186" t="s">
        <v>177</v>
      </c>
      <c r="S78" s="187" t="s">
        <v>185</v>
      </c>
      <c r="T78" s="70"/>
      <c r="U78" s="70"/>
      <c r="V78" s="70"/>
      <c r="W78" s="173"/>
      <c r="X78" s="205"/>
      <c r="Y78" s="19"/>
      <c r="Z78" s="19"/>
      <c r="AA78" s="19"/>
      <c r="AB78" s="19"/>
      <c r="AC78" s="19"/>
      <c r="AD78" s="19"/>
      <c r="AE78" s="19"/>
      <c r="AF78" s="19"/>
      <c r="AG78" s="19"/>
      <c r="AH78" s="104"/>
      <c r="AI78" s="70"/>
      <c r="AJ78" s="70"/>
      <c r="AK78" s="70"/>
      <c r="AL78" s="70"/>
      <c r="AM78" s="70"/>
    </row>
    <row r="79" spans="1:166" s="194" customFormat="1" ht="15.75" x14ac:dyDescent="0.25">
      <c r="A79" s="77">
        <v>2138</v>
      </c>
      <c r="B79" s="163" t="s">
        <v>231</v>
      </c>
      <c r="C79" s="164" t="s">
        <v>105</v>
      </c>
      <c r="D79" s="70" t="s">
        <v>15</v>
      </c>
      <c r="E79" s="70"/>
      <c r="F79" s="70"/>
      <c r="G79" s="70"/>
      <c r="H79" s="70"/>
      <c r="I79" s="70"/>
      <c r="J79" s="183">
        <v>42459</v>
      </c>
      <c r="K79" s="183">
        <v>232</v>
      </c>
      <c r="L79" s="166">
        <v>183.01</v>
      </c>
      <c r="M79" s="188">
        <v>19</v>
      </c>
      <c r="N79" s="167" t="s">
        <v>4</v>
      </c>
      <c r="O79" s="168">
        <v>47466</v>
      </c>
      <c r="P79" s="168">
        <v>264</v>
      </c>
      <c r="Q79" s="169">
        <v>179.79545454545453</v>
      </c>
      <c r="R79" s="186">
        <v>22</v>
      </c>
      <c r="S79" s="187" t="s">
        <v>4</v>
      </c>
      <c r="T79" s="172">
        <v>42561</v>
      </c>
      <c r="U79" s="172">
        <v>241</v>
      </c>
      <c r="V79" s="172">
        <v>176.6</v>
      </c>
      <c r="W79" s="173">
        <v>24</v>
      </c>
      <c r="X79" s="174" t="s">
        <v>3</v>
      </c>
      <c r="Y79" s="19">
        <v>44390</v>
      </c>
      <c r="Z79" s="19">
        <v>254</v>
      </c>
      <c r="AA79" s="19">
        <v>174.76</v>
      </c>
      <c r="AB79" s="175">
        <v>25</v>
      </c>
      <c r="AC79" s="175" t="s">
        <v>3</v>
      </c>
      <c r="AD79" s="176">
        <v>47625</v>
      </c>
      <c r="AE79" s="176">
        <v>272</v>
      </c>
      <c r="AF79" s="177">
        <v>175.09</v>
      </c>
      <c r="AG79" s="178">
        <v>25</v>
      </c>
      <c r="AH79" s="179" t="s">
        <v>3</v>
      </c>
      <c r="AI79" s="180">
        <v>47896</v>
      </c>
      <c r="AJ79" s="180">
        <v>272</v>
      </c>
      <c r="AK79" s="181">
        <v>176.08823529411765</v>
      </c>
      <c r="AL79" s="117">
        <v>24</v>
      </c>
      <c r="AM79" s="117" t="s">
        <v>3</v>
      </c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 s="198"/>
      <c r="FH79" s="198"/>
      <c r="FI79" s="198"/>
      <c r="FJ79"/>
    </row>
    <row r="80" spans="1:166" s="194" customFormat="1" ht="15.75" x14ac:dyDescent="0.25">
      <c r="A80" s="262">
        <v>2210</v>
      </c>
      <c r="B80" s="163" t="s">
        <v>231</v>
      </c>
      <c r="C80" s="263" t="s">
        <v>104</v>
      </c>
      <c r="D80" s="70" t="s">
        <v>15</v>
      </c>
      <c r="E80" s="70"/>
      <c r="F80" s="70"/>
      <c r="G80" s="70"/>
      <c r="H80" s="70"/>
      <c r="I80" s="70"/>
      <c r="J80" s="183">
        <v>11942</v>
      </c>
      <c r="K80" s="183">
        <v>71</v>
      </c>
      <c r="L80" s="166">
        <v>168.2</v>
      </c>
      <c r="M80" s="167">
        <v>29</v>
      </c>
      <c r="N80" s="167" t="s">
        <v>3</v>
      </c>
      <c r="O80" s="192">
        <v>50390</v>
      </c>
      <c r="P80" s="192">
        <v>266</v>
      </c>
      <c r="Q80" s="169">
        <v>189.4360902255639</v>
      </c>
      <c r="R80" s="186">
        <v>15</v>
      </c>
      <c r="S80" s="187" t="s">
        <v>4</v>
      </c>
      <c r="T80" s="172">
        <v>40031</v>
      </c>
      <c r="U80" s="172">
        <v>209</v>
      </c>
      <c r="V80" s="172">
        <v>191.54</v>
      </c>
      <c r="W80" s="173">
        <v>13</v>
      </c>
      <c r="X80" s="174" t="s">
        <v>5</v>
      </c>
      <c r="Y80" s="19">
        <v>44631</v>
      </c>
      <c r="Z80" s="19">
        <v>236</v>
      </c>
      <c r="AA80" s="19">
        <v>189.11</v>
      </c>
      <c r="AB80" s="175">
        <v>15</v>
      </c>
      <c r="AC80" s="175" t="s">
        <v>4</v>
      </c>
      <c r="AD80" s="176">
        <v>32736</v>
      </c>
      <c r="AE80" s="176">
        <v>175</v>
      </c>
      <c r="AF80" s="177">
        <v>187.06</v>
      </c>
      <c r="AG80" s="178">
        <v>16</v>
      </c>
      <c r="AH80" s="179" t="s">
        <v>4</v>
      </c>
      <c r="AI80" s="180">
        <v>29329</v>
      </c>
      <c r="AJ80" s="180">
        <v>158</v>
      </c>
      <c r="AK80" s="181">
        <v>185.62658227848101</v>
      </c>
      <c r="AL80" s="117">
        <v>18</v>
      </c>
      <c r="AM80" s="117" t="s">
        <v>4</v>
      </c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 s="198"/>
      <c r="FH80" s="198"/>
      <c r="FI80" s="198"/>
      <c r="FJ80"/>
    </row>
    <row r="81" spans="1:166" s="194" customFormat="1" ht="15.75" x14ac:dyDescent="0.25">
      <c r="A81" s="77">
        <v>2220</v>
      </c>
      <c r="B81" s="163" t="s">
        <v>231</v>
      </c>
      <c r="C81" s="164" t="s">
        <v>61</v>
      </c>
      <c r="D81" s="70" t="s">
        <v>16</v>
      </c>
      <c r="E81" s="70"/>
      <c r="F81" s="70"/>
      <c r="G81" s="70"/>
      <c r="H81" s="70"/>
      <c r="I81" s="70"/>
      <c r="J81" s="222">
        <v>44664</v>
      </c>
      <c r="K81" s="222">
        <v>236</v>
      </c>
      <c r="L81" s="222">
        <v>189.25</v>
      </c>
      <c r="M81" s="167">
        <v>15</v>
      </c>
      <c r="N81" s="167" t="s">
        <v>4</v>
      </c>
      <c r="O81" s="174">
        <v>1103</v>
      </c>
      <c r="P81" s="174">
        <v>8</v>
      </c>
      <c r="Q81" s="174">
        <v>137.88</v>
      </c>
      <c r="R81" s="173">
        <v>0</v>
      </c>
      <c r="S81" s="174" t="s">
        <v>7</v>
      </c>
      <c r="T81" s="70">
        <v>23296</v>
      </c>
      <c r="U81" s="70">
        <v>147</v>
      </c>
      <c r="V81" s="70">
        <v>158.47999999999999</v>
      </c>
      <c r="W81" s="173">
        <v>36</v>
      </c>
      <c r="X81" s="173" t="s">
        <v>7</v>
      </c>
      <c r="Y81" s="176">
        <v>24951</v>
      </c>
      <c r="Z81" s="176">
        <v>146</v>
      </c>
      <c r="AA81" s="177">
        <v>170.9</v>
      </c>
      <c r="AB81" s="178">
        <v>28</v>
      </c>
      <c r="AC81" s="252" t="s">
        <v>3</v>
      </c>
      <c r="AD81" s="82">
        <v>36185</v>
      </c>
      <c r="AE81" s="82">
        <v>230</v>
      </c>
      <c r="AF81" s="256">
        <v>157.32608695652175</v>
      </c>
      <c r="AG81" s="258">
        <v>37</v>
      </c>
      <c r="AH81" s="260" t="s">
        <v>7</v>
      </c>
      <c r="AI81" s="261"/>
      <c r="AJ81" s="261"/>
      <c r="AK81" s="261"/>
      <c r="AL81" s="261"/>
      <c r="AM81" s="261"/>
      <c r="AN81" s="198"/>
      <c r="AO81" s="198"/>
    </row>
    <row r="82" spans="1:166" ht="15.75" x14ac:dyDescent="0.25">
      <c r="A82" s="77">
        <v>2223</v>
      </c>
      <c r="B82" s="163" t="s">
        <v>230</v>
      </c>
      <c r="C82" s="163" t="s">
        <v>245</v>
      </c>
      <c r="D82" s="70" t="s">
        <v>11</v>
      </c>
      <c r="E82" s="70"/>
      <c r="F82" s="70"/>
      <c r="G82" s="70"/>
      <c r="H82" s="70"/>
      <c r="I82" s="70"/>
      <c r="J82" s="165">
        <v>0</v>
      </c>
      <c r="K82" s="165">
        <v>0</v>
      </c>
      <c r="L82" s="166">
        <v>0</v>
      </c>
      <c r="M82" s="167">
        <v>0</v>
      </c>
      <c r="N82" s="167"/>
      <c r="O82" s="192">
        <v>15042</v>
      </c>
      <c r="P82" s="192">
        <v>86</v>
      </c>
      <c r="Q82" s="169">
        <v>174.90697674418604</v>
      </c>
      <c r="R82" s="186">
        <v>25</v>
      </c>
      <c r="S82" s="187" t="s">
        <v>3</v>
      </c>
      <c r="T82" s="172">
        <v>7993</v>
      </c>
      <c r="U82" s="172">
        <v>47</v>
      </c>
      <c r="V82" s="172">
        <v>170.06</v>
      </c>
      <c r="W82" s="173">
        <v>28</v>
      </c>
      <c r="X82" s="174" t="s">
        <v>3</v>
      </c>
      <c r="Y82" s="19">
        <v>12369</v>
      </c>
      <c r="Z82" s="19">
        <v>70</v>
      </c>
      <c r="AA82" s="19">
        <v>176.7</v>
      </c>
      <c r="AB82" s="175">
        <v>24</v>
      </c>
      <c r="AC82" s="175" t="s">
        <v>3</v>
      </c>
      <c r="AD82" s="176">
        <v>13419</v>
      </c>
      <c r="AE82" s="176">
        <v>76</v>
      </c>
      <c r="AF82" s="177">
        <v>176.57</v>
      </c>
      <c r="AG82" s="178">
        <v>24</v>
      </c>
      <c r="AH82" s="179" t="s">
        <v>3</v>
      </c>
      <c r="AI82" s="180">
        <v>14430</v>
      </c>
      <c r="AJ82" s="180">
        <v>82</v>
      </c>
      <c r="AK82" s="181">
        <v>175.97560975609755</v>
      </c>
      <c r="AL82" s="117" t="s">
        <v>1</v>
      </c>
      <c r="AM82" s="117" t="s">
        <v>185</v>
      </c>
      <c r="AN82" s="194"/>
      <c r="AO82" s="194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N82" s="198"/>
      <c r="BO82" s="198"/>
      <c r="BP82" s="198"/>
      <c r="BQ82" s="198"/>
      <c r="BR82" s="198"/>
      <c r="BS82" s="198"/>
      <c r="BT82" s="198"/>
      <c r="BU82" s="198"/>
      <c r="BV82" s="198"/>
      <c r="BW82" s="198"/>
      <c r="BX82" s="198"/>
      <c r="BY82" s="198"/>
      <c r="BZ82" s="198"/>
      <c r="CA82" s="198"/>
      <c r="CB82" s="198"/>
      <c r="CC82" s="198"/>
      <c r="CD82" s="198"/>
      <c r="CE82" s="198"/>
      <c r="CF82" s="198"/>
      <c r="CG82" s="198"/>
      <c r="CH82" s="198"/>
      <c r="CI82" s="198"/>
      <c r="CJ82" s="198"/>
      <c r="CK82" s="198"/>
      <c r="CL82" s="198"/>
      <c r="CM82" s="198"/>
      <c r="CN82" s="198"/>
      <c r="CO82" s="198"/>
      <c r="CP82" s="198"/>
      <c r="CQ82" s="198"/>
      <c r="CR82" s="198"/>
      <c r="CS82" s="198"/>
      <c r="CT82" s="198"/>
      <c r="CU82" s="198"/>
      <c r="CV82" s="198"/>
      <c r="CW82" s="198"/>
      <c r="CX82" s="198"/>
      <c r="CY82" s="198"/>
      <c r="CZ82" s="198"/>
      <c r="DA82" s="198"/>
      <c r="DB82" s="198"/>
      <c r="DC82" s="198"/>
      <c r="DD82" s="198"/>
      <c r="DE82" s="198"/>
      <c r="DF82" s="198"/>
      <c r="DG82" s="198"/>
      <c r="DH82" s="198"/>
      <c r="DI82" s="198"/>
      <c r="DJ82" s="198"/>
      <c r="DK82" s="198"/>
      <c r="DL82" s="198"/>
      <c r="DM82" s="198"/>
      <c r="DN82" s="198"/>
      <c r="DO82" s="198"/>
      <c r="DP82" s="198"/>
      <c r="DQ82" s="198"/>
      <c r="DR82" s="198"/>
      <c r="DS82" s="198"/>
      <c r="DT82" s="198"/>
      <c r="DU82" s="198"/>
      <c r="DV82" s="198"/>
      <c r="DW82" s="198"/>
      <c r="DX82" s="198"/>
      <c r="DY82" s="198"/>
      <c r="DZ82" s="198"/>
      <c r="EA82" s="198"/>
      <c r="EB82" s="198"/>
      <c r="EC82" s="198"/>
      <c r="ED82" s="198"/>
      <c r="EE82" s="198"/>
      <c r="EF82" s="198"/>
      <c r="EG82" s="198"/>
      <c r="EH82" s="198"/>
      <c r="EI82" s="198"/>
      <c r="EJ82" s="198"/>
      <c r="EK82" s="198"/>
      <c r="EL82" s="198"/>
      <c r="EM82" s="198"/>
      <c r="EN82" s="198"/>
      <c r="EO82" s="198"/>
      <c r="EP82" s="198"/>
      <c r="EQ82" s="198"/>
      <c r="ER82" s="198"/>
      <c r="ES82" s="198"/>
      <c r="ET82" s="198"/>
      <c r="EU82" s="198"/>
      <c r="EV82" s="198"/>
      <c r="EW82" s="198"/>
      <c r="EX82" s="198"/>
      <c r="EY82" s="198"/>
      <c r="EZ82" s="198"/>
      <c r="FA82" s="198"/>
      <c r="FE82" s="182"/>
    </row>
    <row r="83" spans="1:166" s="182" customFormat="1" ht="15.75" x14ac:dyDescent="0.25">
      <c r="A83" s="77">
        <v>2265</v>
      </c>
      <c r="B83" s="163" t="s">
        <v>231</v>
      </c>
      <c r="C83" s="164" t="s">
        <v>237</v>
      </c>
      <c r="D83" s="70" t="s">
        <v>178</v>
      </c>
      <c r="E83" s="70"/>
      <c r="F83" s="70"/>
      <c r="G83" s="70"/>
      <c r="H83" s="70"/>
      <c r="I83" s="70"/>
      <c r="J83" s="165">
        <v>15042</v>
      </c>
      <c r="K83" s="165">
        <v>86</v>
      </c>
      <c r="L83" s="166">
        <v>174.91</v>
      </c>
      <c r="M83" s="167">
        <v>25</v>
      </c>
      <c r="N83" s="167" t="s">
        <v>3</v>
      </c>
      <c r="O83" s="168">
        <v>16224</v>
      </c>
      <c r="P83" s="168">
        <v>92</v>
      </c>
      <c r="Q83" s="169">
        <v>176.34782608695653</v>
      </c>
      <c r="R83" s="186">
        <v>24</v>
      </c>
      <c r="S83" s="187" t="s">
        <v>4</v>
      </c>
      <c r="T83" s="172">
        <v>14956</v>
      </c>
      <c r="U83" s="172">
        <v>84</v>
      </c>
      <c r="V83" s="172">
        <v>178.05</v>
      </c>
      <c r="W83" s="173">
        <v>22</v>
      </c>
      <c r="X83" s="174" t="s">
        <v>4</v>
      </c>
      <c r="Y83" s="19">
        <v>16432</v>
      </c>
      <c r="Z83" s="19">
        <v>91</v>
      </c>
      <c r="AA83" s="19">
        <v>180.57</v>
      </c>
      <c r="AB83" s="175">
        <v>21</v>
      </c>
      <c r="AC83" s="175" t="s">
        <v>4</v>
      </c>
      <c r="AD83" s="176">
        <v>16486</v>
      </c>
      <c r="AE83" s="176">
        <v>91</v>
      </c>
      <c r="AF83" s="177">
        <v>181.16</v>
      </c>
      <c r="AG83" s="178">
        <v>20</v>
      </c>
      <c r="AH83" s="179" t="s">
        <v>4</v>
      </c>
      <c r="AI83" s="180">
        <v>15213</v>
      </c>
      <c r="AJ83" s="180">
        <v>84</v>
      </c>
      <c r="AK83" s="181">
        <v>181.10714285714286</v>
      </c>
      <c r="AL83" s="117">
        <v>20</v>
      </c>
      <c r="AM83" s="117" t="s">
        <v>4</v>
      </c>
      <c r="AN83" s="194"/>
      <c r="AO83" s="194"/>
      <c r="AP83" s="194"/>
      <c r="AQ83" s="194"/>
      <c r="AR83" s="194"/>
      <c r="AS83" s="194"/>
      <c r="AT83" s="194"/>
      <c r="AU83" s="194"/>
      <c r="AV83" s="194"/>
      <c r="AW83" s="194"/>
      <c r="AX83" s="194"/>
      <c r="AY83" s="194"/>
      <c r="AZ83" s="194"/>
      <c r="BA83" s="194"/>
      <c r="BB83" s="194"/>
      <c r="BC83" s="194"/>
      <c r="BD83" s="194"/>
      <c r="BE83" s="194"/>
      <c r="BF83" s="194"/>
      <c r="BG83" s="194"/>
      <c r="BH83" s="194"/>
      <c r="BI83" s="194"/>
      <c r="BJ83" s="194"/>
      <c r="BK83" s="194"/>
      <c r="BL83" s="194"/>
      <c r="BM83" s="194"/>
      <c r="BN83" s="194"/>
      <c r="BO83" s="194"/>
      <c r="BP83" s="194"/>
      <c r="BQ83" s="194"/>
      <c r="BR83" s="194"/>
      <c r="BS83" s="194"/>
      <c r="BT83" s="194"/>
      <c r="BU83" s="194"/>
      <c r="BV83" s="194"/>
      <c r="BW83" s="194"/>
      <c r="BX83" s="194"/>
      <c r="BY83" s="194"/>
      <c r="BZ83" s="194"/>
      <c r="CA83" s="194"/>
      <c r="CB83" s="194"/>
      <c r="CC83" s="194"/>
      <c r="CD83" s="194"/>
      <c r="CE83" s="194"/>
      <c r="CF83" s="194"/>
      <c r="CG83" s="194"/>
      <c r="CH83" s="194"/>
      <c r="CI83" s="194"/>
      <c r="CJ83" s="194"/>
      <c r="CK83" s="194"/>
      <c r="CL83" s="194"/>
      <c r="CM83" s="194"/>
      <c r="CN83" s="194"/>
      <c r="CO83" s="194"/>
      <c r="CP83" s="194"/>
      <c r="CQ83" s="194"/>
      <c r="CR83" s="194"/>
      <c r="CS83" s="194"/>
      <c r="CT83" s="194"/>
      <c r="CU83" s="194"/>
      <c r="CV83" s="194"/>
      <c r="CW83" s="194"/>
      <c r="CX83" s="194"/>
      <c r="CY83" s="194"/>
      <c r="CZ83" s="194"/>
      <c r="DA83" s="194"/>
      <c r="DB83" s="194"/>
      <c r="DC83" s="194"/>
      <c r="DD83" s="194"/>
      <c r="DE83" s="194"/>
      <c r="DF83" s="194"/>
      <c r="DG83" s="194"/>
      <c r="DH83" s="194"/>
      <c r="DI83" s="194"/>
      <c r="DJ83" s="194"/>
      <c r="DK83" s="194"/>
      <c r="DL83" s="194"/>
      <c r="DM83" s="194"/>
      <c r="DN83" s="194"/>
      <c r="DO83" s="194"/>
      <c r="DP83" s="194"/>
      <c r="DQ83" s="194"/>
      <c r="DR83" s="194"/>
      <c r="DS83" s="194"/>
      <c r="DT83" s="194"/>
      <c r="DU83" s="194"/>
      <c r="DV83" s="194"/>
      <c r="DW83" s="194"/>
      <c r="DX83" s="194"/>
      <c r="DY83" s="194"/>
      <c r="DZ83" s="194"/>
      <c r="EA83" s="194"/>
      <c r="EB83" s="194"/>
      <c r="EC83" s="194"/>
      <c r="ED83" s="194"/>
      <c r="EE83" s="194"/>
      <c r="EF83" s="194"/>
      <c r="EG83" s="194"/>
      <c r="EH83" s="194"/>
      <c r="EI83" s="194"/>
      <c r="EJ83" s="194"/>
      <c r="EK83" s="194"/>
      <c r="EL83" s="194"/>
      <c r="EM83" s="194"/>
      <c r="EN83" s="194"/>
      <c r="EO83" s="194"/>
      <c r="EP83" s="194"/>
      <c r="EQ83" s="194"/>
      <c r="ER83" s="194"/>
      <c r="ES83" s="194"/>
      <c r="ET83" s="194"/>
      <c r="EU83" s="194"/>
      <c r="EV83" s="194"/>
      <c r="EW83" s="194"/>
      <c r="EX83" s="194"/>
      <c r="EY83" s="194"/>
      <c r="EZ83" s="194"/>
      <c r="FA83" s="194"/>
      <c r="FB83" s="194"/>
      <c r="FC83" s="194"/>
      <c r="FD83" s="194"/>
      <c r="FE83" s="194"/>
      <c r="FF83" s="194"/>
      <c r="FG83" s="208"/>
      <c r="FH83" s="208"/>
      <c r="FI83" s="208"/>
      <c r="FJ83" s="194"/>
    </row>
    <row r="84" spans="1:166" s="182" customFormat="1" ht="15.75" x14ac:dyDescent="0.25">
      <c r="A84" s="77">
        <v>2294</v>
      </c>
      <c r="B84" s="163" t="s">
        <v>231</v>
      </c>
      <c r="C84" s="164" t="s">
        <v>135</v>
      </c>
      <c r="D84" s="70" t="s">
        <v>17</v>
      </c>
      <c r="E84" s="70"/>
      <c r="F84" s="70"/>
      <c r="G84" s="70"/>
      <c r="H84" s="70"/>
      <c r="I84" s="70"/>
      <c r="J84" s="183">
        <v>15538</v>
      </c>
      <c r="K84" s="183">
        <v>88</v>
      </c>
      <c r="L84" s="166">
        <v>176.57</v>
      </c>
      <c r="M84" s="239">
        <v>24</v>
      </c>
      <c r="N84" s="239" t="s">
        <v>3</v>
      </c>
      <c r="O84" s="168">
        <v>17993</v>
      </c>
      <c r="P84" s="168">
        <v>124</v>
      </c>
      <c r="Q84" s="169">
        <v>145.10483870967741</v>
      </c>
      <c r="R84" s="186">
        <v>40</v>
      </c>
      <c r="S84" s="187" t="s">
        <v>3</v>
      </c>
      <c r="T84" s="172">
        <v>19495</v>
      </c>
      <c r="U84" s="172">
        <v>137</v>
      </c>
      <c r="V84" s="172">
        <v>142.30000000000001</v>
      </c>
      <c r="W84" s="173">
        <v>48</v>
      </c>
      <c r="X84" s="174" t="s">
        <v>3</v>
      </c>
      <c r="Y84" s="19">
        <v>12781</v>
      </c>
      <c r="Z84" s="19">
        <v>91</v>
      </c>
      <c r="AA84" s="19">
        <v>140.44999999999999</v>
      </c>
      <c r="AB84" s="175">
        <v>49</v>
      </c>
      <c r="AC84" s="175" t="s">
        <v>3</v>
      </c>
      <c r="AD84" s="176">
        <v>15119</v>
      </c>
      <c r="AE84" s="176">
        <v>103</v>
      </c>
      <c r="AF84" s="177">
        <v>146.79</v>
      </c>
      <c r="AG84" s="178">
        <v>45</v>
      </c>
      <c r="AH84" s="179" t="s">
        <v>3</v>
      </c>
      <c r="AI84" s="180">
        <v>16842</v>
      </c>
      <c r="AJ84" s="180">
        <v>112</v>
      </c>
      <c r="AK84" s="181">
        <v>150.375</v>
      </c>
      <c r="AL84" s="117">
        <v>42</v>
      </c>
      <c r="AM84" s="117" t="s">
        <v>3</v>
      </c>
      <c r="AN84"/>
      <c r="AO84"/>
      <c r="AP84" s="194"/>
      <c r="AQ84" s="194"/>
      <c r="AR84" s="194"/>
      <c r="AS84" s="194"/>
      <c r="AT84" s="194"/>
      <c r="AU84" s="194"/>
      <c r="AV84" s="194"/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94"/>
      <c r="BH84" s="194"/>
      <c r="BI84" s="194"/>
      <c r="BJ84" s="194"/>
      <c r="BK84" s="194"/>
      <c r="BL84" s="194"/>
      <c r="BM84" s="194"/>
      <c r="BN84" s="194"/>
      <c r="BO84" s="194"/>
      <c r="BP84" s="194"/>
      <c r="BQ84" s="194"/>
      <c r="BR84" s="194"/>
      <c r="BS84" s="194"/>
      <c r="BT84" s="194"/>
      <c r="BU84" s="194"/>
      <c r="BV84" s="194"/>
      <c r="BW84" s="194"/>
      <c r="BX84" s="194"/>
      <c r="BY84" s="194"/>
      <c r="BZ84" s="194"/>
      <c r="CA84" s="194"/>
      <c r="CB84" s="194"/>
      <c r="CC84" s="194"/>
      <c r="CD84" s="194"/>
      <c r="CE84" s="194"/>
      <c r="CF84" s="194"/>
      <c r="CG84" s="194"/>
      <c r="CH84" s="194"/>
      <c r="CI84" s="194"/>
      <c r="CJ84" s="194"/>
      <c r="CK84" s="194"/>
      <c r="CL84" s="194"/>
      <c r="CM84" s="194"/>
      <c r="CN84" s="194"/>
      <c r="CO84" s="194"/>
      <c r="CP84" s="194"/>
      <c r="CQ84" s="194"/>
      <c r="CR84" s="194"/>
      <c r="CS84" s="194"/>
      <c r="CT84" s="194"/>
      <c r="CU84" s="194"/>
      <c r="CV84" s="194"/>
      <c r="CW84" s="194"/>
      <c r="CX84" s="194"/>
      <c r="CY84" s="194"/>
      <c r="CZ84" s="194"/>
      <c r="DA84" s="194"/>
      <c r="DB84" s="194"/>
      <c r="DC84" s="194"/>
      <c r="DD84" s="194"/>
      <c r="DE84" s="194"/>
      <c r="DF84" s="194"/>
      <c r="DG84" s="194"/>
      <c r="DH84" s="194"/>
      <c r="DI84" s="194"/>
      <c r="DJ84" s="194"/>
      <c r="DK84" s="194"/>
      <c r="DL84" s="194"/>
      <c r="DM84" s="194"/>
      <c r="DN84" s="194"/>
      <c r="DO84" s="194"/>
      <c r="DP84" s="194"/>
      <c r="DQ84" s="194"/>
      <c r="DR84" s="194"/>
      <c r="DS84" s="194"/>
      <c r="DT84" s="194"/>
      <c r="DU84" s="194"/>
      <c r="DV84" s="194"/>
      <c r="DW84" s="194"/>
      <c r="DX84" s="194"/>
      <c r="DY84" s="194"/>
      <c r="DZ84" s="194"/>
      <c r="EA84" s="194"/>
      <c r="EB84" s="194"/>
      <c r="EC84" s="194"/>
      <c r="ED84" s="194"/>
      <c r="EE84" s="194"/>
      <c r="EF84" s="194"/>
      <c r="EG84" s="194"/>
      <c r="EH84" s="194"/>
      <c r="EI84" s="194"/>
      <c r="EJ84" s="194"/>
      <c r="EK84" s="194"/>
      <c r="EL84" s="194"/>
      <c r="EM84" s="194"/>
      <c r="EN84" s="194"/>
      <c r="EO84" s="194"/>
      <c r="EP84" s="194"/>
      <c r="EQ84" s="194"/>
      <c r="ER84" s="194"/>
      <c r="ES84" s="194"/>
      <c r="ET84" s="194"/>
      <c r="EU84" s="194"/>
      <c r="EV84" s="194"/>
      <c r="EW84" s="194"/>
      <c r="EX84" s="194"/>
      <c r="EY84" s="194"/>
      <c r="EZ84" s="194"/>
      <c r="FA84" s="194"/>
      <c r="FB84" s="194"/>
      <c r="FC84" s="194"/>
      <c r="FD84" s="194"/>
      <c r="FE84" s="194"/>
      <c r="FF84" s="194"/>
      <c r="FG84" s="208"/>
      <c r="FH84" s="208"/>
      <c r="FI84" s="208"/>
      <c r="FJ84" s="194"/>
    </row>
    <row r="85" spans="1:166" s="194" customFormat="1" ht="15.75" x14ac:dyDescent="0.25">
      <c r="A85" s="70">
        <v>2295</v>
      </c>
      <c r="B85" s="163" t="s">
        <v>231</v>
      </c>
      <c r="C85" s="164" t="s">
        <v>76</v>
      </c>
      <c r="D85" s="163" t="s">
        <v>233</v>
      </c>
      <c r="E85" s="163"/>
      <c r="F85" s="163"/>
      <c r="G85" s="163"/>
      <c r="H85" s="163"/>
      <c r="I85" s="163"/>
      <c r="J85" s="165">
        <v>16985</v>
      </c>
      <c r="K85" s="165">
        <v>115</v>
      </c>
      <c r="L85" s="166">
        <v>147.69999999999999</v>
      </c>
      <c r="M85" s="167">
        <v>40</v>
      </c>
      <c r="N85" s="167" t="s">
        <v>3</v>
      </c>
      <c r="O85" s="168">
        <v>13307</v>
      </c>
      <c r="P85" s="168">
        <v>79</v>
      </c>
      <c r="Q85" s="169">
        <v>168.44303797468353</v>
      </c>
      <c r="R85" s="186">
        <v>29</v>
      </c>
      <c r="S85" s="187" t="s">
        <v>3</v>
      </c>
      <c r="T85" s="172">
        <v>11870</v>
      </c>
      <c r="U85" s="172">
        <v>71</v>
      </c>
      <c r="V85" s="172">
        <v>167.18</v>
      </c>
      <c r="W85" s="173">
        <v>30</v>
      </c>
      <c r="X85" s="174" t="s">
        <v>3</v>
      </c>
      <c r="Y85" s="19">
        <v>10219</v>
      </c>
      <c r="Z85" s="19">
        <v>60</v>
      </c>
      <c r="AA85" s="19">
        <v>170.32</v>
      </c>
      <c r="AB85" s="175">
        <v>28</v>
      </c>
      <c r="AC85" s="175" t="s">
        <v>3</v>
      </c>
      <c r="AD85" s="176">
        <v>7834</v>
      </c>
      <c r="AE85" s="176">
        <v>46</v>
      </c>
      <c r="AF85" s="177">
        <v>170.3</v>
      </c>
      <c r="AG85" s="178">
        <v>28</v>
      </c>
      <c r="AH85" s="179" t="s">
        <v>3</v>
      </c>
      <c r="AI85" s="180">
        <v>8294</v>
      </c>
      <c r="AJ85" s="180">
        <v>48</v>
      </c>
      <c r="AK85" s="181">
        <v>172.79166666666666</v>
      </c>
      <c r="AL85" s="117">
        <v>27</v>
      </c>
      <c r="AM85" s="117" t="s">
        <v>3</v>
      </c>
      <c r="AN85" s="182"/>
      <c r="AO85" s="182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</row>
    <row r="86" spans="1:166" ht="15.75" x14ac:dyDescent="0.25">
      <c r="A86" s="70">
        <v>2334</v>
      </c>
      <c r="B86" s="163" t="s">
        <v>231</v>
      </c>
      <c r="C86" s="164" t="s">
        <v>71</v>
      </c>
      <c r="D86" s="70" t="s">
        <v>11</v>
      </c>
      <c r="E86" s="70"/>
      <c r="F86" s="70"/>
      <c r="G86" s="70"/>
      <c r="H86" s="70"/>
      <c r="I86" s="70"/>
      <c r="J86" s="209">
        <v>0</v>
      </c>
      <c r="K86" s="209">
        <v>0</v>
      </c>
      <c r="L86" s="209">
        <v>0</v>
      </c>
      <c r="M86" s="167">
        <v>0</v>
      </c>
      <c r="N86" s="167"/>
      <c r="O86" s="184">
        <v>0</v>
      </c>
      <c r="P86" s="184">
        <v>0</v>
      </c>
      <c r="Q86" s="185">
        <v>0</v>
      </c>
      <c r="R86" s="186" t="s">
        <v>177</v>
      </c>
      <c r="S86" s="187" t="s">
        <v>185</v>
      </c>
      <c r="T86" s="172">
        <v>0</v>
      </c>
      <c r="U86" s="172">
        <v>0</v>
      </c>
      <c r="V86" s="172">
        <v>0</v>
      </c>
      <c r="W86" s="173">
        <v>0</v>
      </c>
      <c r="X86" s="174" t="s">
        <v>3</v>
      </c>
      <c r="Y86" s="19">
        <v>6391</v>
      </c>
      <c r="Z86" s="19">
        <v>42</v>
      </c>
      <c r="AA86" s="19">
        <v>152.16999999999999</v>
      </c>
      <c r="AB86" s="175">
        <v>41</v>
      </c>
      <c r="AC86" s="175" t="s">
        <v>3</v>
      </c>
      <c r="AD86" s="176">
        <v>6391</v>
      </c>
      <c r="AE86" s="176">
        <v>42</v>
      </c>
      <c r="AF86" s="177">
        <v>152.16999999999999</v>
      </c>
      <c r="AG86" s="178">
        <v>41</v>
      </c>
      <c r="AH86" s="179" t="s">
        <v>3</v>
      </c>
      <c r="AI86" s="180">
        <v>6391</v>
      </c>
      <c r="AJ86" s="180">
        <v>42</v>
      </c>
      <c r="AK86" s="181">
        <v>152.167</v>
      </c>
      <c r="AL86" s="117">
        <v>41</v>
      </c>
      <c r="AM86" s="117" t="s">
        <v>3</v>
      </c>
    </row>
    <row r="87" spans="1:166" s="194" customFormat="1" ht="15.75" x14ac:dyDescent="0.25">
      <c r="A87" s="77">
        <v>2349</v>
      </c>
      <c r="B87" s="163" t="s">
        <v>231</v>
      </c>
      <c r="C87" s="164" t="s">
        <v>93</v>
      </c>
      <c r="D87" s="70" t="s">
        <v>13</v>
      </c>
      <c r="E87" s="70"/>
      <c r="F87" s="70"/>
      <c r="G87" s="70"/>
      <c r="H87" s="70"/>
      <c r="I87" s="70"/>
      <c r="J87" s="209">
        <v>0</v>
      </c>
      <c r="K87" s="209">
        <v>0</v>
      </c>
      <c r="L87" s="209">
        <v>0</v>
      </c>
      <c r="M87" s="167">
        <v>0</v>
      </c>
      <c r="N87" s="167"/>
      <c r="O87" s="184">
        <v>0</v>
      </c>
      <c r="P87" s="184">
        <v>0</v>
      </c>
      <c r="Q87" s="185">
        <v>0</v>
      </c>
      <c r="R87" s="186" t="s">
        <v>177</v>
      </c>
      <c r="S87" s="187" t="s">
        <v>186</v>
      </c>
      <c r="T87" s="172">
        <v>0</v>
      </c>
      <c r="U87" s="172">
        <v>0</v>
      </c>
      <c r="V87" s="172">
        <v>0</v>
      </c>
      <c r="W87" s="173">
        <v>0</v>
      </c>
      <c r="X87" s="174" t="s">
        <v>7</v>
      </c>
      <c r="Y87" s="19">
        <v>8681</v>
      </c>
      <c r="Z87" s="19">
        <v>53</v>
      </c>
      <c r="AA87" s="19">
        <v>163.79</v>
      </c>
      <c r="AB87" s="175">
        <v>33</v>
      </c>
      <c r="AC87" s="175" t="s">
        <v>7</v>
      </c>
      <c r="AD87" s="176">
        <v>11862</v>
      </c>
      <c r="AE87" s="176">
        <v>73</v>
      </c>
      <c r="AF87" s="177">
        <v>162.49</v>
      </c>
      <c r="AG87" s="178">
        <v>34</v>
      </c>
      <c r="AH87" s="179" t="s">
        <v>7</v>
      </c>
      <c r="AI87" s="180">
        <v>14413</v>
      </c>
      <c r="AJ87" s="180">
        <v>89</v>
      </c>
      <c r="AK87" s="181">
        <v>161.94</v>
      </c>
      <c r="AL87" s="117">
        <v>34</v>
      </c>
      <c r="AM87" s="117" t="s">
        <v>7</v>
      </c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 s="182"/>
    </row>
    <row r="88" spans="1:166" ht="15.75" x14ac:dyDescent="0.25">
      <c r="A88" s="77">
        <v>2453</v>
      </c>
      <c r="B88" s="163" t="s">
        <v>230</v>
      </c>
      <c r="C88" s="164" t="s">
        <v>144</v>
      </c>
      <c r="D88" s="70" t="s">
        <v>233</v>
      </c>
      <c r="E88" s="70"/>
      <c r="F88" s="70"/>
      <c r="G88" s="70"/>
      <c r="H88" s="70"/>
      <c r="I88" s="70"/>
      <c r="J88" s="209">
        <v>0</v>
      </c>
      <c r="K88" s="209">
        <v>0</v>
      </c>
      <c r="L88" s="209">
        <v>0</v>
      </c>
      <c r="M88" s="167"/>
      <c r="N88" s="167"/>
      <c r="O88" s="184"/>
      <c r="P88" s="184"/>
      <c r="Q88" s="185"/>
      <c r="R88" s="186"/>
      <c r="S88" s="187"/>
      <c r="T88" s="172"/>
      <c r="U88" s="172"/>
      <c r="V88" s="172"/>
      <c r="W88" s="173"/>
      <c r="X88" s="174"/>
      <c r="Y88" s="19"/>
      <c r="Z88" s="19"/>
      <c r="AA88" s="19"/>
      <c r="AB88" s="175"/>
      <c r="AC88" s="175"/>
      <c r="AD88" s="176"/>
      <c r="AE88" s="176"/>
      <c r="AF88" s="177"/>
      <c r="AG88" s="178"/>
      <c r="AH88" s="179"/>
      <c r="AI88" s="180"/>
      <c r="AJ88" s="180"/>
      <c r="AK88" s="181"/>
      <c r="AL88" s="117"/>
      <c r="AM88" s="117"/>
    </row>
    <row r="89" spans="1:166" ht="15.75" x14ac:dyDescent="0.25">
      <c r="A89" s="77">
        <v>2455</v>
      </c>
      <c r="B89" s="163" t="s">
        <v>231</v>
      </c>
      <c r="C89" s="164" t="s">
        <v>149</v>
      </c>
      <c r="D89" s="70" t="s">
        <v>233</v>
      </c>
      <c r="E89" s="70"/>
      <c r="F89" s="70"/>
      <c r="G89" s="70"/>
      <c r="H89" s="70"/>
      <c r="I89" s="70"/>
      <c r="J89" s="165">
        <v>16813</v>
      </c>
      <c r="K89" s="165">
        <v>99</v>
      </c>
      <c r="L89" s="166">
        <v>169.83</v>
      </c>
      <c r="M89" s="188">
        <v>29</v>
      </c>
      <c r="N89" s="167" t="s">
        <v>3</v>
      </c>
      <c r="O89" s="168">
        <v>18061</v>
      </c>
      <c r="P89" s="168">
        <v>106</v>
      </c>
      <c r="Q89" s="169">
        <v>170.38679245283018</v>
      </c>
      <c r="R89" s="186">
        <v>28</v>
      </c>
      <c r="S89" s="187" t="s">
        <v>3</v>
      </c>
      <c r="T89" s="172">
        <v>15180</v>
      </c>
      <c r="U89" s="172">
        <v>89</v>
      </c>
      <c r="V89" s="172">
        <v>170.56</v>
      </c>
      <c r="W89" s="173">
        <v>28</v>
      </c>
      <c r="X89" s="174" t="s">
        <v>3</v>
      </c>
      <c r="Y89" s="19">
        <v>19065</v>
      </c>
      <c r="Z89" s="19">
        <v>113</v>
      </c>
      <c r="AA89" s="19">
        <v>168.72</v>
      </c>
      <c r="AB89" s="175">
        <v>29</v>
      </c>
      <c r="AC89" s="175" t="s">
        <v>3</v>
      </c>
      <c r="AD89" s="176">
        <v>23020</v>
      </c>
      <c r="AE89" s="176">
        <v>136</v>
      </c>
      <c r="AF89" s="177">
        <v>169.26</v>
      </c>
      <c r="AG89" s="178">
        <v>29</v>
      </c>
      <c r="AH89" s="179" t="s">
        <v>3</v>
      </c>
      <c r="AI89" s="180">
        <v>23286</v>
      </c>
      <c r="AJ89" s="180">
        <v>139</v>
      </c>
      <c r="AK89" s="181">
        <v>167.53</v>
      </c>
      <c r="AL89" s="117">
        <v>30</v>
      </c>
      <c r="AM89" s="117" t="s">
        <v>3</v>
      </c>
      <c r="AN89" s="198"/>
      <c r="AO89" s="198"/>
      <c r="AR89" s="198"/>
      <c r="AS89" s="198"/>
      <c r="AT89" s="198"/>
      <c r="AU89" s="198"/>
      <c r="AV89" s="198"/>
      <c r="AW89" s="198"/>
      <c r="AX89" s="198"/>
      <c r="AY89" s="198"/>
      <c r="AZ89" s="198"/>
      <c r="BA89" s="198"/>
      <c r="BB89" s="198"/>
      <c r="BC89" s="198"/>
      <c r="BD89" s="198"/>
      <c r="BE89" s="198"/>
      <c r="BF89" s="198"/>
      <c r="BG89" s="198"/>
      <c r="BH89" s="198"/>
      <c r="BI89" s="198"/>
      <c r="BJ89" s="198"/>
      <c r="BK89" s="198"/>
      <c r="BL89" s="198"/>
      <c r="BM89" s="198"/>
      <c r="BN89" s="198"/>
      <c r="BO89" s="198"/>
      <c r="BP89" s="198"/>
      <c r="BQ89" s="198"/>
      <c r="BR89" s="198"/>
      <c r="BS89" s="198"/>
      <c r="BT89" s="198"/>
      <c r="BU89" s="198"/>
      <c r="BV89" s="198"/>
      <c r="BW89" s="198"/>
      <c r="BX89" s="198"/>
      <c r="BY89" s="198"/>
      <c r="BZ89" s="198"/>
      <c r="CA89" s="198"/>
      <c r="CB89" s="198"/>
      <c r="CC89" s="198"/>
      <c r="CD89" s="198"/>
      <c r="CE89" s="198"/>
      <c r="CF89" s="198"/>
      <c r="CG89" s="198"/>
      <c r="CH89" s="198"/>
      <c r="CI89" s="198"/>
      <c r="CJ89" s="198"/>
      <c r="CK89" s="198"/>
      <c r="CL89" s="198"/>
      <c r="CM89" s="198"/>
      <c r="CN89" s="198"/>
      <c r="CO89" s="198"/>
      <c r="CP89" s="198"/>
      <c r="CQ89" s="198"/>
      <c r="CR89" s="198"/>
      <c r="CS89" s="198"/>
      <c r="CT89" s="198"/>
      <c r="CU89" s="198"/>
      <c r="CV89" s="198"/>
      <c r="CW89" s="198"/>
      <c r="CX89" s="198"/>
      <c r="CY89" s="198"/>
      <c r="CZ89" s="198"/>
      <c r="DA89" s="198"/>
      <c r="DB89" s="198"/>
      <c r="DC89" s="198"/>
      <c r="DD89" s="198"/>
      <c r="DE89" s="198"/>
      <c r="DF89" s="198"/>
      <c r="DG89" s="198"/>
      <c r="DH89" s="198"/>
      <c r="DI89" s="198"/>
      <c r="DJ89" s="198"/>
      <c r="DK89" s="198"/>
      <c r="DL89" s="198"/>
      <c r="DM89" s="198"/>
      <c r="DN89" s="198"/>
      <c r="DO89" s="198"/>
      <c r="DP89" s="198"/>
      <c r="DQ89" s="198"/>
      <c r="DR89" s="198"/>
      <c r="DS89" s="198"/>
      <c r="DT89" s="198"/>
      <c r="DU89" s="198"/>
      <c r="DV89" s="198"/>
      <c r="DW89" s="198"/>
      <c r="DX89" s="198"/>
      <c r="DY89" s="198"/>
      <c r="DZ89" s="198"/>
      <c r="EA89" s="198"/>
      <c r="EB89" s="198"/>
      <c r="EC89" s="198"/>
      <c r="ED89" s="198"/>
      <c r="EE89" s="198"/>
      <c r="EF89" s="198"/>
      <c r="EG89" s="198"/>
      <c r="EH89" s="198"/>
      <c r="EI89" s="198"/>
      <c r="EJ89" s="198"/>
      <c r="EK89" s="198"/>
      <c r="EL89" s="198"/>
      <c r="EM89" s="198"/>
      <c r="EN89" s="198"/>
      <c r="EO89" s="198"/>
      <c r="EP89" s="198"/>
      <c r="EQ89" s="198"/>
      <c r="ER89" s="198"/>
      <c r="ES89" s="198"/>
      <c r="ET89" s="198"/>
      <c r="EU89" s="198"/>
      <c r="EV89" s="198"/>
      <c r="EW89" s="198"/>
      <c r="EX89" s="198"/>
      <c r="EY89" s="198"/>
      <c r="EZ89" s="198"/>
      <c r="FA89" s="198"/>
      <c r="FB89" s="198"/>
      <c r="FC89" s="198"/>
      <c r="FD89" s="198"/>
      <c r="FE89" s="198"/>
      <c r="FF89" s="198"/>
    </row>
    <row r="90" spans="1:166" ht="15.75" x14ac:dyDescent="0.25">
      <c r="A90" s="77">
        <v>2456</v>
      </c>
      <c r="B90" s="163" t="s">
        <v>231</v>
      </c>
      <c r="C90" s="164" t="s">
        <v>138</v>
      </c>
      <c r="D90" s="70" t="s">
        <v>17</v>
      </c>
      <c r="E90" s="70"/>
      <c r="F90" s="70"/>
      <c r="G90" s="70"/>
      <c r="H90" s="70"/>
      <c r="I90" s="70"/>
      <c r="J90" s="165">
        <v>31852</v>
      </c>
      <c r="K90" s="165">
        <v>181</v>
      </c>
      <c r="L90" s="166">
        <v>175.98</v>
      </c>
      <c r="M90" s="167">
        <v>25</v>
      </c>
      <c r="N90" s="167" t="s">
        <v>3</v>
      </c>
      <c r="O90" s="192">
        <v>41966</v>
      </c>
      <c r="P90" s="192">
        <v>239</v>
      </c>
      <c r="Q90" s="169">
        <v>175.58995815899581</v>
      </c>
      <c r="R90" s="186">
        <v>25</v>
      </c>
      <c r="S90" s="187" t="s">
        <v>3</v>
      </c>
      <c r="T90" s="172">
        <v>43190</v>
      </c>
      <c r="U90" s="172">
        <v>246</v>
      </c>
      <c r="V90" s="172">
        <v>175.57</v>
      </c>
      <c r="W90" s="173">
        <v>25</v>
      </c>
      <c r="X90" s="174" t="s">
        <v>4</v>
      </c>
      <c r="Y90" s="19">
        <v>59872</v>
      </c>
      <c r="Z90" s="19">
        <v>332</v>
      </c>
      <c r="AA90" s="19">
        <v>180.34</v>
      </c>
      <c r="AB90" s="175">
        <v>21</v>
      </c>
      <c r="AC90" s="175" t="s">
        <v>4</v>
      </c>
      <c r="AD90" s="176">
        <v>63651</v>
      </c>
      <c r="AE90" s="176">
        <v>345</v>
      </c>
      <c r="AF90" s="177">
        <v>184.5</v>
      </c>
      <c r="AG90" s="178">
        <v>18</v>
      </c>
      <c r="AH90" s="179" t="s">
        <v>4</v>
      </c>
      <c r="AI90" s="180">
        <v>65991</v>
      </c>
      <c r="AJ90" s="180">
        <v>357</v>
      </c>
      <c r="AK90" s="181">
        <v>184.85</v>
      </c>
      <c r="AL90" s="117">
        <v>18</v>
      </c>
      <c r="AM90" s="117" t="s">
        <v>4</v>
      </c>
      <c r="AP90" s="198"/>
      <c r="AQ90" s="198"/>
      <c r="FG90" s="212"/>
      <c r="FH90" s="212"/>
      <c r="FI90" s="212"/>
      <c r="FJ90" s="198"/>
    </row>
    <row r="91" spans="1:166" ht="15.75" x14ac:dyDescent="0.25">
      <c r="A91" s="77">
        <v>2457</v>
      </c>
      <c r="B91" s="163" t="s">
        <v>231</v>
      </c>
      <c r="C91" s="164" t="s">
        <v>251</v>
      </c>
      <c r="D91" s="70" t="s">
        <v>233</v>
      </c>
      <c r="E91" s="70"/>
      <c r="F91" s="70"/>
      <c r="G91" s="70"/>
      <c r="H91" s="70"/>
      <c r="I91" s="70"/>
      <c r="J91" s="183">
        <v>541</v>
      </c>
      <c r="K91" s="183">
        <v>3</v>
      </c>
      <c r="L91" s="166">
        <v>180.33</v>
      </c>
      <c r="M91" s="167">
        <v>0</v>
      </c>
      <c r="N91" s="167"/>
      <c r="O91" s="237"/>
      <c r="P91" s="237"/>
      <c r="Q91" s="238"/>
      <c r="R91" s="186" t="s">
        <v>177</v>
      </c>
      <c r="S91" s="187" t="s">
        <v>185</v>
      </c>
      <c r="T91" s="172"/>
      <c r="U91" s="172"/>
      <c r="V91" s="172"/>
      <c r="W91" s="173"/>
      <c r="X91" s="174"/>
      <c r="Y91" s="19"/>
      <c r="Z91" s="19"/>
      <c r="AA91" s="19"/>
      <c r="AB91" s="175"/>
      <c r="AC91" s="175"/>
      <c r="AD91" s="176"/>
      <c r="AE91" s="176"/>
      <c r="AF91" s="177"/>
      <c r="AG91" s="178"/>
      <c r="AH91" s="179"/>
      <c r="AI91" s="180"/>
      <c r="AJ91" s="180"/>
      <c r="AK91" s="181"/>
      <c r="AL91" s="117"/>
      <c r="AM91" s="117"/>
    </row>
    <row r="92" spans="1:166" ht="15.75" x14ac:dyDescent="0.25">
      <c r="A92" s="77">
        <v>2474</v>
      </c>
      <c r="B92" s="163" t="s">
        <v>230</v>
      </c>
      <c r="C92" s="164" t="s">
        <v>141</v>
      </c>
      <c r="D92" s="70" t="s">
        <v>233</v>
      </c>
      <c r="E92" s="70"/>
      <c r="F92" s="70"/>
      <c r="G92" s="70"/>
      <c r="H92" s="70"/>
      <c r="I92" s="70"/>
      <c r="J92" s="165">
        <v>3873</v>
      </c>
      <c r="K92" s="165">
        <v>35</v>
      </c>
      <c r="L92" s="166">
        <v>110.66</v>
      </c>
      <c r="M92" s="167">
        <v>40</v>
      </c>
      <c r="N92" s="167" t="s">
        <v>7</v>
      </c>
      <c r="O92" s="168">
        <v>3873</v>
      </c>
      <c r="P92" s="168">
        <v>35</v>
      </c>
      <c r="Q92" s="169">
        <v>110.65714285714286</v>
      </c>
      <c r="R92" s="186">
        <v>40</v>
      </c>
      <c r="S92" s="187" t="s">
        <v>7</v>
      </c>
      <c r="T92" s="172">
        <v>3066</v>
      </c>
      <c r="U92" s="172">
        <v>28</v>
      </c>
      <c r="V92" s="172">
        <v>109.5</v>
      </c>
      <c r="W92" s="173">
        <v>60</v>
      </c>
      <c r="X92" s="174" t="s">
        <v>7</v>
      </c>
      <c r="Y92" s="19">
        <v>4616</v>
      </c>
      <c r="Z92" s="19">
        <v>40</v>
      </c>
      <c r="AA92" s="19">
        <v>115.4</v>
      </c>
      <c r="AB92" s="175">
        <v>60</v>
      </c>
      <c r="AC92" s="175" t="s">
        <v>7</v>
      </c>
      <c r="AD92" s="176">
        <v>5085</v>
      </c>
      <c r="AE92" s="176">
        <v>44</v>
      </c>
      <c r="AF92" s="177">
        <v>115.57</v>
      </c>
      <c r="AG92" s="178">
        <v>60</v>
      </c>
      <c r="AH92" s="179" t="s">
        <v>7</v>
      </c>
      <c r="AI92" s="180">
        <v>5085</v>
      </c>
      <c r="AJ92" s="180">
        <v>44</v>
      </c>
      <c r="AK92" s="181">
        <v>106.875</v>
      </c>
      <c r="AL92" s="117">
        <v>60</v>
      </c>
      <c r="AM92" s="117" t="s">
        <v>7</v>
      </c>
      <c r="FG92" s="182"/>
      <c r="FH92" s="182"/>
      <c r="FI92" s="182"/>
    </row>
    <row r="93" spans="1:166" ht="15.75" x14ac:dyDescent="0.25">
      <c r="A93" s="77">
        <v>2500</v>
      </c>
      <c r="B93" s="163" t="s">
        <v>231</v>
      </c>
      <c r="C93" s="164" t="s">
        <v>42</v>
      </c>
      <c r="D93" s="70" t="s">
        <v>6</v>
      </c>
      <c r="E93" s="70"/>
      <c r="F93" s="70"/>
      <c r="G93" s="70"/>
      <c r="H93" s="70"/>
      <c r="I93" s="70"/>
      <c r="J93" s="183">
        <v>5628</v>
      </c>
      <c r="K93" s="183">
        <v>39</v>
      </c>
      <c r="L93" s="166">
        <v>144.31</v>
      </c>
      <c r="M93" s="167">
        <v>40</v>
      </c>
      <c r="N93" s="167" t="s">
        <v>3</v>
      </c>
      <c r="O93" s="189">
        <v>6001</v>
      </c>
      <c r="P93" s="189">
        <v>42</v>
      </c>
      <c r="Q93" s="169">
        <v>142.88095238095238</v>
      </c>
      <c r="R93" s="186">
        <v>40</v>
      </c>
      <c r="S93" s="187" t="s">
        <v>3</v>
      </c>
      <c r="T93" s="172">
        <v>4237</v>
      </c>
      <c r="U93" s="172">
        <v>30</v>
      </c>
      <c r="V93" s="172">
        <v>141.22999999999999</v>
      </c>
      <c r="W93" s="173">
        <v>48</v>
      </c>
      <c r="X93" s="174" t="s">
        <v>3</v>
      </c>
      <c r="Y93" s="19">
        <v>5638</v>
      </c>
      <c r="Z93" s="19">
        <v>39</v>
      </c>
      <c r="AA93" s="19">
        <v>144.56</v>
      </c>
      <c r="AB93" s="175">
        <v>46</v>
      </c>
      <c r="AC93" s="175" t="s">
        <v>3</v>
      </c>
      <c r="AD93" s="176">
        <v>6299</v>
      </c>
      <c r="AE93" s="176">
        <v>42</v>
      </c>
      <c r="AF93" s="177">
        <v>149.97999999999999</v>
      </c>
      <c r="AG93" s="178">
        <v>43</v>
      </c>
      <c r="AH93" s="179" t="s">
        <v>3</v>
      </c>
      <c r="AI93" s="180">
        <v>7280</v>
      </c>
      <c r="AJ93" s="180">
        <v>48</v>
      </c>
      <c r="AK93" s="181">
        <v>151.66666666666666</v>
      </c>
      <c r="AL93" s="117">
        <v>41</v>
      </c>
      <c r="AM93" s="117" t="s">
        <v>3</v>
      </c>
      <c r="AN93" s="194"/>
      <c r="AO93" s="194"/>
      <c r="AR93" s="194"/>
      <c r="AS93" s="194"/>
      <c r="AT93" s="194"/>
      <c r="AU93" s="194"/>
      <c r="AV93" s="194"/>
      <c r="AW93" s="194"/>
      <c r="AX93" s="194"/>
      <c r="AY93" s="194"/>
      <c r="AZ93" s="194"/>
      <c r="BA93" s="194"/>
      <c r="BB93" s="194"/>
      <c r="BC93" s="194"/>
      <c r="BD93" s="194"/>
      <c r="BE93" s="194"/>
      <c r="BF93" s="194"/>
      <c r="BG93" s="194"/>
      <c r="BH93" s="194"/>
      <c r="BI93" s="194"/>
      <c r="BJ93" s="194"/>
      <c r="BK93" s="194"/>
      <c r="BL93" s="194"/>
      <c r="BM93" s="194"/>
      <c r="BN93" s="194"/>
      <c r="BO93" s="194"/>
      <c r="BP93" s="194"/>
      <c r="BQ93" s="194"/>
      <c r="BR93" s="194"/>
      <c r="BS93" s="194"/>
      <c r="BT93" s="194"/>
      <c r="BU93" s="194"/>
      <c r="BV93" s="194"/>
      <c r="BW93" s="194"/>
      <c r="BX93" s="194"/>
      <c r="BY93" s="194"/>
      <c r="BZ93" s="194"/>
      <c r="CA93" s="194"/>
      <c r="CB93" s="194"/>
      <c r="CC93" s="194"/>
      <c r="CD93" s="194"/>
      <c r="CE93" s="194"/>
      <c r="CF93" s="194"/>
      <c r="CG93" s="194"/>
      <c r="CH93" s="194"/>
      <c r="CI93" s="194"/>
      <c r="CJ93" s="194"/>
      <c r="CK93" s="194"/>
      <c r="CL93" s="194"/>
      <c r="CM93" s="194"/>
      <c r="CN93" s="194"/>
      <c r="CO93" s="194"/>
      <c r="CP93" s="194"/>
      <c r="CQ93" s="194"/>
      <c r="CR93" s="194"/>
      <c r="CS93" s="194"/>
      <c r="CT93" s="194"/>
      <c r="CU93" s="194"/>
      <c r="CV93" s="194"/>
      <c r="CW93" s="194"/>
      <c r="CX93" s="194"/>
      <c r="CY93" s="194"/>
      <c r="CZ93" s="194"/>
      <c r="DA93" s="194"/>
      <c r="DB93" s="194"/>
      <c r="DC93" s="194"/>
      <c r="DD93" s="194"/>
      <c r="DE93" s="194"/>
      <c r="DF93" s="194"/>
      <c r="DG93" s="194"/>
      <c r="DH93" s="194"/>
      <c r="DI93" s="194"/>
      <c r="DJ93" s="194"/>
      <c r="DK93" s="194"/>
      <c r="DL93" s="194"/>
      <c r="DM93" s="194"/>
      <c r="DN93" s="194"/>
      <c r="DO93" s="194"/>
      <c r="DP93" s="194"/>
      <c r="DQ93" s="194"/>
      <c r="DR93" s="194"/>
      <c r="DS93" s="194"/>
      <c r="DT93" s="194"/>
      <c r="DU93" s="194"/>
      <c r="DV93" s="194"/>
      <c r="DW93" s="194"/>
      <c r="DX93" s="194"/>
      <c r="DY93" s="194"/>
      <c r="DZ93" s="194"/>
      <c r="EA93" s="194"/>
      <c r="EB93" s="194"/>
      <c r="EC93" s="194"/>
      <c r="ED93" s="194"/>
      <c r="EE93" s="194"/>
      <c r="EF93" s="194"/>
      <c r="EG93" s="194"/>
      <c r="EH93" s="194"/>
      <c r="EI93" s="194"/>
      <c r="EJ93" s="194"/>
      <c r="EK93" s="194"/>
      <c r="EL93" s="194"/>
      <c r="EM93" s="194"/>
      <c r="EN93" s="194"/>
      <c r="EO93" s="194"/>
      <c r="EP93" s="194"/>
      <c r="EQ93" s="194"/>
      <c r="ER93" s="194"/>
      <c r="ES93" s="194"/>
      <c r="ET93" s="194"/>
      <c r="EU93" s="194"/>
      <c r="EV93" s="194"/>
      <c r="EW93" s="194"/>
      <c r="EX93" s="194"/>
      <c r="EY93" s="194"/>
      <c r="EZ93" s="194"/>
      <c r="FA93" s="194"/>
      <c r="FB93" s="194"/>
      <c r="FC93" s="194"/>
      <c r="FD93" s="194"/>
      <c r="FE93" s="194"/>
      <c r="FF93" s="194"/>
      <c r="FG93" s="194"/>
      <c r="FH93" s="194"/>
      <c r="FI93" s="194"/>
      <c r="FJ93" s="194"/>
    </row>
    <row r="94" spans="1:166" ht="15.75" x14ac:dyDescent="0.25">
      <c r="A94" s="77">
        <v>2526</v>
      </c>
      <c r="B94" s="163" t="s">
        <v>230</v>
      </c>
      <c r="C94" s="164" t="s">
        <v>40</v>
      </c>
      <c r="D94" s="70" t="s">
        <v>6</v>
      </c>
      <c r="E94" s="70"/>
      <c r="F94" s="70"/>
      <c r="G94" s="70"/>
      <c r="H94" s="70"/>
      <c r="I94" s="70"/>
      <c r="J94" s="165">
        <v>16931</v>
      </c>
      <c r="K94" s="165">
        <v>117</v>
      </c>
      <c r="L94" s="166">
        <v>144.71</v>
      </c>
      <c r="M94" s="167">
        <v>40</v>
      </c>
      <c r="N94" s="167" t="s">
        <v>7</v>
      </c>
      <c r="O94" s="168">
        <v>17232</v>
      </c>
      <c r="P94" s="168">
        <v>119</v>
      </c>
      <c r="Q94" s="169">
        <v>144.80672268907563</v>
      </c>
      <c r="R94" s="186">
        <v>40</v>
      </c>
      <c r="S94" s="187" t="s">
        <v>7</v>
      </c>
      <c r="T94" s="172">
        <v>15374</v>
      </c>
      <c r="U94" s="172">
        <v>109</v>
      </c>
      <c r="V94" s="172">
        <v>141.05000000000001</v>
      </c>
      <c r="W94" s="173">
        <v>48</v>
      </c>
      <c r="X94" s="174" t="s">
        <v>7</v>
      </c>
      <c r="Y94" s="19">
        <v>9743</v>
      </c>
      <c r="Z94" s="19">
        <v>67</v>
      </c>
      <c r="AA94" s="19">
        <v>145.41999999999999</v>
      </c>
      <c r="AB94" s="175">
        <v>46</v>
      </c>
      <c r="AC94" s="175" t="s">
        <v>7</v>
      </c>
      <c r="AD94" s="176">
        <v>11573</v>
      </c>
      <c r="AE94" s="176">
        <v>77</v>
      </c>
      <c r="AF94" s="177">
        <v>150.30000000000001</v>
      </c>
      <c r="AG94" s="178">
        <v>42</v>
      </c>
      <c r="AH94" s="179" t="s">
        <v>7</v>
      </c>
      <c r="AI94" s="180">
        <v>12428</v>
      </c>
      <c r="AJ94" s="180">
        <v>83</v>
      </c>
      <c r="AK94" s="181">
        <v>149.73493975903614</v>
      </c>
      <c r="AL94" s="117">
        <v>43</v>
      </c>
      <c r="AM94" s="117" t="s">
        <v>7</v>
      </c>
      <c r="AP94" s="194"/>
      <c r="AQ94" s="194"/>
      <c r="FG94" s="198"/>
      <c r="FH94" s="198"/>
      <c r="FI94" s="198"/>
    </row>
    <row r="95" spans="1:166" ht="15.75" x14ac:dyDescent="0.25">
      <c r="A95" s="77">
        <v>2596</v>
      </c>
      <c r="B95" s="163" t="s">
        <v>231</v>
      </c>
      <c r="C95" s="164" t="s">
        <v>47</v>
      </c>
      <c r="D95" s="70" t="s">
        <v>6</v>
      </c>
      <c r="E95" s="70"/>
      <c r="F95" s="70"/>
      <c r="G95" s="70"/>
      <c r="H95" s="70"/>
      <c r="I95" s="70"/>
      <c r="J95" s="214">
        <v>6613</v>
      </c>
      <c r="K95" s="214">
        <v>42</v>
      </c>
      <c r="L95" s="166">
        <v>157.44999999999999</v>
      </c>
      <c r="M95" s="167">
        <v>37</v>
      </c>
      <c r="N95" s="167" t="s">
        <v>3</v>
      </c>
      <c r="O95" s="189">
        <v>6613</v>
      </c>
      <c r="P95" s="189">
        <v>42</v>
      </c>
      <c r="Q95" s="169">
        <v>157.45238095238096</v>
      </c>
      <c r="R95" s="186">
        <v>37</v>
      </c>
      <c r="S95" s="187" t="s">
        <v>3</v>
      </c>
      <c r="T95" s="172">
        <v>5655</v>
      </c>
      <c r="U95" s="172">
        <v>36</v>
      </c>
      <c r="V95" s="172">
        <v>157.08000000000001</v>
      </c>
      <c r="W95" s="173">
        <v>37</v>
      </c>
      <c r="X95" s="174" t="s">
        <v>3</v>
      </c>
      <c r="Y95" s="19">
        <v>7887</v>
      </c>
      <c r="Z95" s="19">
        <v>51</v>
      </c>
      <c r="AA95" s="19">
        <v>154.65</v>
      </c>
      <c r="AB95" s="175">
        <v>39</v>
      </c>
      <c r="AC95" s="175" t="s">
        <v>3</v>
      </c>
      <c r="AD95" s="176">
        <v>8638</v>
      </c>
      <c r="AE95" s="176">
        <v>57</v>
      </c>
      <c r="AF95" s="177">
        <v>151.54</v>
      </c>
      <c r="AG95" s="178">
        <v>41</v>
      </c>
      <c r="AH95" s="179" t="s">
        <v>3</v>
      </c>
      <c r="AI95" s="180">
        <v>8638</v>
      </c>
      <c r="AJ95" s="180">
        <v>57</v>
      </c>
      <c r="AK95" s="181">
        <v>151.54385964912279</v>
      </c>
      <c r="AL95" s="117">
        <v>41</v>
      </c>
      <c r="AM95" s="117" t="s">
        <v>3</v>
      </c>
    </row>
    <row r="96" spans="1:166" ht="15.75" x14ac:dyDescent="0.25">
      <c r="A96" s="77">
        <v>2631</v>
      </c>
      <c r="B96" s="163" t="s">
        <v>230</v>
      </c>
      <c r="C96" s="164" t="s">
        <v>127</v>
      </c>
      <c r="D96" s="70" t="s">
        <v>16</v>
      </c>
      <c r="E96" s="70"/>
      <c r="F96" s="70"/>
      <c r="G96" s="70"/>
      <c r="H96" s="70"/>
      <c r="I96" s="70"/>
      <c r="J96" s="209">
        <v>0</v>
      </c>
      <c r="K96" s="209">
        <v>0</v>
      </c>
      <c r="L96" s="209">
        <v>0</v>
      </c>
      <c r="M96" s="167">
        <v>0</v>
      </c>
      <c r="N96" s="167"/>
      <c r="O96" s="184">
        <v>0</v>
      </c>
      <c r="P96" s="184">
        <v>0</v>
      </c>
      <c r="Q96" s="185">
        <v>0</v>
      </c>
      <c r="R96" s="186" t="s">
        <v>177</v>
      </c>
      <c r="S96" s="187" t="s">
        <v>186</v>
      </c>
      <c r="T96" s="172">
        <v>0</v>
      </c>
      <c r="U96" s="172">
        <v>0</v>
      </c>
      <c r="V96" s="172">
        <v>0</v>
      </c>
      <c r="W96" s="173">
        <v>0</v>
      </c>
      <c r="X96" s="174" t="s">
        <v>3</v>
      </c>
      <c r="Y96" s="19">
        <v>4216</v>
      </c>
      <c r="Z96" s="19">
        <v>29</v>
      </c>
      <c r="AA96" s="19">
        <v>145.38</v>
      </c>
      <c r="AB96" s="175">
        <v>46</v>
      </c>
      <c r="AC96" s="175" t="s">
        <v>7</v>
      </c>
      <c r="AD96" s="176">
        <v>5035</v>
      </c>
      <c r="AE96" s="176">
        <v>35</v>
      </c>
      <c r="AF96" s="177">
        <v>143.86000000000001</v>
      </c>
      <c r="AG96" s="178">
        <v>47</v>
      </c>
      <c r="AH96" s="179" t="s">
        <v>7</v>
      </c>
      <c r="AI96" s="180">
        <v>5510</v>
      </c>
      <c r="AJ96" s="180">
        <v>38</v>
      </c>
      <c r="AK96" s="181">
        <v>145</v>
      </c>
      <c r="AL96" s="117">
        <v>46</v>
      </c>
      <c r="AM96" s="117" t="s">
        <v>7</v>
      </c>
    </row>
    <row r="97" spans="1:166" ht="15.75" customHeight="1" x14ac:dyDescent="0.25">
      <c r="A97" s="77">
        <v>2632</v>
      </c>
      <c r="B97" s="163" t="s">
        <v>231</v>
      </c>
      <c r="C97" s="164" t="s">
        <v>106</v>
      </c>
      <c r="D97" s="70" t="s">
        <v>15</v>
      </c>
      <c r="E97" s="70"/>
      <c r="F97" s="70"/>
      <c r="G97" s="70"/>
      <c r="H97" s="70"/>
      <c r="I97" s="70"/>
      <c r="J97" s="165">
        <v>2960</v>
      </c>
      <c r="K97" s="165">
        <v>20</v>
      </c>
      <c r="L97" s="166">
        <v>148</v>
      </c>
      <c r="M97" s="188">
        <v>40</v>
      </c>
      <c r="N97" s="167" t="s">
        <v>3</v>
      </c>
      <c r="O97" s="192">
        <v>2412</v>
      </c>
      <c r="P97" s="192">
        <v>16</v>
      </c>
      <c r="Q97" s="169">
        <v>150.75</v>
      </c>
      <c r="R97" s="186" t="s">
        <v>177</v>
      </c>
      <c r="S97" s="187" t="s">
        <v>185</v>
      </c>
      <c r="T97" s="172">
        <v>2412</v>
      </c>
      <c r="U97" s="172">
        <v>16</v>
      </c>
      <c r="V97" s="172">
        <v>150.75</v>
      </c>
      <c r="W97" s="173">
        <v>0</v>
      </c>
      <c r="X97" s="174" t="s">
        <v>5</v>
      </c>
      <c r="Y97" s="19">
        <v>11930</v>
      </c>
      <c r="Z97" s="19">
        <v>78</v>
      </c>
      <c r="AA97" s="19">
        <v>152.94999999999999</v>
      </c>
      <c r="AB97" s="175">
        <v>41</v>
      </c>
      <c r="AC97" s="175" t="s">
        <v>3</v>
      </c>
      <c r="AD97" s="176">
        <v>18836</v>
      </c>
      <c r="AE97" s="176">
        <v>122</v>
      </c>
      <c r="AF97" s="177">
        <v>154.38999999999999</v>
      </c>
      <c r="AG97" s="178">
        <v>39</v>
      </c>
      <c r="AH97" s="179" t="s">
        <v>3</v>
      </c>
      <c r="AI97" s="180">
        <v>21049</v>
      </c>
      <c r="AJ97" s="180">
        <v>136</v>
      </c>
      <c r="AK97" s="181">
        <v>154.77205882352942</v>
      </c>
      <c r="AL97" s="117">
        <v>39</v>
      </c>
      <c r="AM97" s="117" t="s">
        <v>3</v>
      </c>
    </row>
    <row r="98" spans="1:166" ht="15.75" customHeight="1" x14ac:dyDescent="0.25">
      <c r="A98" s="77">
        <v>2634</v>
      </c>
      <c r="B98" s="163" t="s">
        <v>231</v>
      </c>
      <c r="C98" s="8" t="s">
        <v>118</v>
      </c>
      <c r="D98" s="70" t="s">
        <v>16</v>
      </c>
      <c r="E98" s="70"/>
      <c r="F98" s="70"/>
      <c r="G98" s="70"/>
      <c r="H98" s="70"/>
      <c r="I98" s="70"/>
      <c r="J98" s="210">
        <v>35163</v>
      </c>
      <c r="K98" s="183">
        <v>171</v>
      </c>
      <c r="L98" s="166">
        <v>205.63</v>
      </c>
      <c r="M98" s="188">
        <v>4</v>
      </c>
      <c r="N98" s="167" t="s">
        <v>5</v>
      </c>
      <c r="O98" s="192">
        <v>33134</v>
      </c>
      <c r="P98" s="192">
        <v>160</v>
      </c>
      <c r="Q98" s="211">
        <v>207.1</v>
      </c>
      <c r="R98" s="186">
        <v>2</v>
      </c>
      <c r="S98" s="187" t="s">
        <v>5</v>
      </c>
      <c r="T98" s="172">
        <v>30082</v>
      </c>
      <c r="U98" s="172">
        <v>146</v>
      </c>
      <c r="V98" s="172">
        <v>206.04</v>
      </c>
      <c r="W98" s="173">
        <v>3</v>
      </c>
      <c r="X98" s="174" t="s">
        <v>3</v>
      </c>
      <c r="Y98" s="19">
        <v>20914</v>
      </c>
      <c r="Z98" s="19">
        <v>101</v>
      </c>
      <c r="AA98" s="19">
        <v>207.07</v>
      </c>
      <c r="AB98" s="175">
        <v>2</v>
      </c>
      <c r="AC98" s="175" t="s">
        <v>5</v>
      </c>
      <c r="AD98" s="176">
        <v>10568</v>
      </c>
      <c r="AE98" s="176">
        <v>52</v>
      </c>
      <c r="AF98" s="177">
        <v>203.23</v>
      </c>
      <c r="AG98" s="178">
        <v>5</v>
      </c>
      <c r="AH98" s="179" t="s">
        <v>5</v>
      </c>
      <c r="AI98" s="180">
        <v>9905</v>
      </c>
      <c r="AJ98" s="180">
        <v>49</v>
      </c>
      <c r="AK98" s="181">
        <v>202.14285714285714</v>
      </c>
      <c r="AL98" s="117" t="s">
        <v>1</v>
      </c>
      <c r="AM98" s="117" t="s">
        <v>185</v>
      </c>
      <c r="AN98" s="194"/>
      <c r="AO98" s="194"/>
      <c r="AR98" s="194"/>
      <c r="AS98" s="194"/>
      <c r="AT98" s="194"/>
      <c r="AU98" s="194"/>
      <c r="AV98" s="194"/>
      <c r="AW98" s="194"/>
      <c r="AX98" s="194"/>
      <c r="AY98" s="194"/>
      <c r="AZ98" s="194"/>
      <c r="BA98" s="194"/>
      <c r="BB98" s="194"/>
      <c r="BC98" s="194"/>
      <c r="BD98" s="194"/>
      <c r="BE98" s="194"/>
      <c r="BF98" s="194"/>
      <c r="BG98" s="194"/>
      <c r="BH98" s="194"/>
      <c r="BI98" s="194"/>
      <c r="BJ98" s="194"/>
      <c r="BK98" s="194"/>
      <c r="BL98" s="194"/>
      <c r="BM98" s="194"/>
      <c r="BN98" s="194"/>
      <c r="BO98" s="194"/>
      <c r="BP98" s="194"/>
      <c r="BQ98" s="194"/>
      <c r="BR98" s="194"/>
      <c r="BS98" s="194"/>
      <c r="BT98" s="194"/>
      <c r="BU98" s="194"/>
      <c r="BV98" s="194"/>
      <c r="BW98" s="194"/>
      <c r="BX98" s="194"/>
      <c r="BY98" s="194"/>
      <c r="BZ98" s="194"/>
      <c r="CA98" s="194"/>
      <c r="CB98" s="194"/>
      <c r="CC98" s="194"/>
      <c r="CD98" s="194"/>
      <c r="CE98" s="194"/>
      <c r="CF98" s="194"/>
      <c r="CG98" s="194"/>
      <c r="CH98" s="194"/>
      <c r="CI98" s="194"/>
      <c r="CJ98" s="194"/>
      <c r="CK98" s="194"/>
      <c r="CL98" s="194"/>
      <c r="CM98" s="194"/>
      <c r="CN98" s="194"/>
      <c r="CO98" s="194"/>
      <c r="CP98" s="194"/>
      <c r="CQ98" s="194"/>
      <c r="CR98" s="194"/>
      <c r="CS98" s="194"/>
      <c r="CT98" s="194"/>
      <c r="CU98" s="194"/>
      <c r="CV98" s="194"/>
      <c r="CW98" s="194"/>
      <c r="CX98" s="194"/>
      <c r="CY98" s="194"/>
      <c r="CZ98" s="194"/>
      <c r="DA98" s="194"/>
      <c r="DB98" s="194"/>
      <c r="DC98" s="194"/>
      <c r="DD98" s="194"/>
      <c r="DE98" s="194"/>
      <c r="DF98" s="194"/>
      <c r="DG98" s="194"/>
      <c r="DH98" s="194"/>
      <c r="DI98" s="194"/>
      <c r="DJ98" s="194"/>
      <c r="DK98" s="194"/>
      <c r="DL98" s="194"/>
      <c r="DM98" s="194"/>
      <c r="DN98" s="194"/>
      <c r="DO98" s="194"/>
      <c r="DP98" s="194"/>
      <c r="DQ98" s="194"/>
      <c r="DR98" s="194"/>
      <c r="DS98" s="194"/>
      <c r="DT98" s="194"/>
      <c r="DU98" s="194"/>
      <c r="DV98" s="194"/>
      <c r="DW98" s="194"/>
      <c r="DX98" s="194"/>
      <c r="DY98" s="194"/>
      <c r="DZ98" s="194"/>
      <c r="EA98" s="194"/>
      <c r="EB98" s="194"/>
      <c r="EC98" s="194"/>
      <c r="ED98" s="194"/>
      <c r="EE98" s="194"/>
      <c r="EF98" s="194"/>
      <c r="EG98" s="194"/>
      <c r="EH98" s="194"/>
      <c r="EI98" s="194"/>
      <c r="EJ98" s="194"/>
      <c r="EK98" s="194"/>
      <c r="EL98" s="194"/>
      <c r="EM98" s="194"/>
      <c r="EN98" s="194"/>
      <c r="EO98" s="194"/>
      <c r="EP98" s="194"/>
      <c r="EQ98" s="194"/>
      <c r="ER98" s="194"/>
      <c r="ES98" s="194"/>
      <c r="ET98" s="194"/>
      <c r="EU98" s="194"/>
      <c r="EV98" s="194"/>
      <c r="EW98" s="194"/>
      <c r="EX98" s="194"/>
      <c r="EY98" s="194"/>
      <c r="EZ98" s="194"/>
      <c r="FA98" s="194"/>
      <c r="FB98" s="194"/>
      <c r="FC98" s="194"/>
      <c r="FD98" s="194"/>
      <c r="FE98" s="194"/>
      <c r="FF98" s="194"/>
      <c r="FG98" s="194"/>
      <c r="FH98" s="194"/>
      <c r="FI98" s="194"/>
      <c r="FJ98" s="194"/>
    </row>
    <row r="99" spans="1:166" ht="15.75" customHeight="1" x14ac:dyDescent="0.25">
      <c r="A99" s="77">
        <v>2635</v>
      </c>
      <c r="B99" s="163" t="s">
        <v>231</v>
      </c>
      <c r="C99" s="164" t="s">
        <v>65</v>
      </c>
      <c r="D99" s="70" t="s">
        <v>6</v>
      </c>
      <c r="E99" s="70"/>
      <c r="F99" s="70"/>
      <c r="G99" s="70"/>
      <c r="H99" s="70"/>
      <c r="I99" s="70"/>
      <c r="J99" s="183">
        <v>6364</v>
      </c>
      <c r="K99" s="183">
        <v>42</v>
      </c>
      <c r="L99" s="166">
        <v>151.52000000000001</v>
      </c>
      <c r="M99" s="167">
        <v>40</v>
      </c>
      <c r="N99" s="167" t="s">
        <v>3</v>
      </c>
      <c r="O99" s="189">
        <v>5848</v>
      </c>
      <c r="P99" s="189">
        <v>38</v>
      </c>
      <c r="Q99" s="169">
        <v>153.89473684210526</v>
      </c>
      <c r="R99" s="186">
        <v>40</v>
      </c>
      <c r="S99" s="187" t="s">
        <v>3</v>
      </c>
      <c r="T99" s="172">
        <v>4015</v>
      </c>
      <c r="U99" s="172">
        <v>26</v>
      </c>
      <c r="V99" s="172">
        <v>154.41999999999999</v>
      </c>
      <c r="W99" s="173">
        <v>39</v>
      </c>
      <c r="X99" s="174" t="s">
        <v>3</v>
      </c>
      <c r="Y99" s="19">
        <v>13798</v>
      </c>
      <c r="Z99" s="19">
        <v>88</v>
      </c>
      <c r="AA99" s="19">
        <v>156.80000000000001</v>
      </c>
      <c r="AB99" s="175">
        <v>38</v>
      </c>
      <c r="AC99" s="175" t="s">
        <v>3</v>
      </c>
      <c r="AD99" s="176">
        <v>12460</v>
      </c>
      <c r="AE99" s="176">
        <v>79</v>
      </c>
      <c r="AF99" s="177">
        <v>157.72</v>
      </c>
      <c r="AG99" s="178">
        <v>37</v>
      </c>
      <c r="AH99" s="179" t="s">
        <v>3</v>
      </c>
      <c r="AI99" s="180">
        <v>11978</v>
      </c>
      <c r="AJ99" s="180">
        <v>76</v>
      </c>
      <c r="AK99" s="181">
        <v>157.60526315789474</v>
      </c>
      <c r="AL99" s="117">
        <v>37</v>
      </c>
      <c r="AM99" s="117" t="s">
        <v>3</v>
      </c>
      <c r="AP99" s="194"/>
      <c r="AQ99" s="194"/>
    </row>
    <row r="100" spans="1:166" s="194" customFormat="1" ht="15.75" customHeight="1" x14ac:dyDescent="0.25">
      <c r="A100" s="77">
        <v>2693</v>
      </c>
      <c r="B100" s="163" t="s">
        <v>231</v>
      </c>
      <c r="C100" s="164" t="s">
        <v>132</v>
      </c>
      <c r="D100" s="70" t="s">
        <v>17</v>
      </c>
      <c r="E100" s="70"/>
      <c r="F100" s="70"/>
      <c r="G100" s="70"/>
      <c r="H100" s="70"/>
      <c r="I100" s="70"/>
      <c r="J100" s="165">
        <v>5848</v>
      </c>
      <c r="K100" s="165">
        <v>38</v>
      </c>
      <c r="L100" s="166">
        <v>153.88999999999999</v>
      </c>
      <c r="M100" s="188">
        <v>40</v>
      </c>
      <c r="N100" s="167" t="s">
        <v>3</v>
      </c>
      <c r="O100" s="189">
        <v>3659</v>
      </c>
      <c r="P100" s="189">
        <v>23</v>
      </c>
      <c r="Q100" s="169">
        <v>159.08695652173913</v>
      </c>
      <c r="R100" s="186">
        <v>36</v>
      </c>
      <c r="S100" s="187" t="s">
        <v>3</v>
      </c>
      <c r="T100" s="172">
        <v>3260</v>
      </c>
      <c r="U100" s="172">
        <v>22</v>
      </c>
      <c r="V100" s="172">
        <v>148.18</v>
      </c>
      <c r="W100" s="173">
        <v>43</v>
      </c>
      <c r="X100" s="174" t="s">
        <v>3</v>
      </c>
      <c r="Y100" s="19">
        <v>5422</v>
      </c>
      <c r="Z100" s="19">
        <v>32</v>
      </c>
      <c r="AA100" s="19">
        <v>169.44</v>
      </c>
      <c r="AB100" s="175">
        <v>29</v>
      </c>
      <c r="AC100" s="175" t="s">
        <v>3</v>
      </c>
      <c r="AD100" s="176">
        <v>6479</v>
      </c>
      <c r="AE100" s="176">
        <v>38</v>
      </c>
      <c r="AF100" s="177">
        <v>170.5</v>
      </c>
      <c r="AG100" s="178">
        <v>28</v>
      </c>
      <c r="AH100" s="179" t="s">
        <v>3</v>
      </c>
      <c r="AI100" s="180">
        <v>6479</v>
      </c>
      <c r="AJ100" s="180">
        <v>38</v>
      </c>
      <c r="AK100" s="181">
        <v>170.5</v>
      </c>
      <c r="AL100" s="117">
        <v>28</v>
      </c>
      <c r="AM100" s="117" t="s">
        <v>3</v>
      </c>
      <c r="AP100"/>
      <c r="AQ100"/>
      <c r="FJ100" s="208"/>
    </row>
    <row r="101" spans="1:166" ht="15.75" x14ac:dyDescent="0.25">
      <c r="A101" s="77">
        <v>2694</v>
      </c>
      <c r="B101" s="163" t="s">
        <v>231</v>
      </c>
      <c r="C101" s="164" t="s">
        <v>142</v>
      </c>
      <c r="D101" s="70" t="s">
        <v>233</v>
      </c>
      <c r="E101" s="70"/>
      <c r="F101" s="70"/>
      <c r="G101" s="70"/>
      <c r="H101" s="70"/>
      <c r="I101" s="70"/>
      <c r="J101" s="165">
        <v>25588</v>
      </c>
      <c r="K101" s="165">
        <v>150</v>
      </c>
      <c r="L101" s="166">
        <v>170.59</v>
      </c>
      <c r="M101" s="167">
        <v>28</v>
      </c>
      <c r="N101" s="167" t="s">
        <v>3</v>
      </c>
      <c r="O101" s="168">
        <v>27169</v>
      </c>
      <c r="P101" s="168">
        <v>160</v>
      </c>
      <c r="Q101" s="169">
        <v>169.80625000000001</v>
      </c>
      <c r="R101" s="186">
        <v>29</v>
      </c>
      <c r="S101" s="187" t="s">
        <v>3</v>
      </c>
      <c r="T101" s="172">
        <v>25002</v>
      </c>
      <c r="U101" s="172">
        <v>148</v>
      </c>
      <c r="V101" s="172">
        <v>168.93</v>
      </c>
      <c r="W101" s="173">
        <v>29</v>
      </c>
      <c r="X101" s="174" t="s">
        <v>7</v>
      </c>
      <c r="Y101" s="19">
        <v>21356</v>
      </c>
      <c r="Z101" s="19">
        <v>126</v>
      </c>
      <c r="AA101" s="19">
        <v>169.49</v>
      </c>
      <c r="AB101" s="175">
        <v>29</v>
      </c>
      <c r="AC101" s="175" t="s">
        <v>3</v>
      </c>
      <c r="AD101" s="176">
        <v>21973</v>
      </c>
      <c r="AE101" s="176">
        <v>132</v>
      </c>
      <c r="AF101" s="177">
        <v>166.46</v>
      </c>
      <c r="AG101" s="178">
        <v>31</v>
      </c>
      <c r="AH101" s="179" t="s">
        <v>3</v>
      </c>
      <c r="AI101" s="180">
        <v>22139</v>
      </c>
      <c r="AJ101" s="180">
        <v>133</v>
      </c>
      <c r="AK101" s="181">
        <v>166.45864661654136</v>
      </c>
      <c r="AL101" s="117">
        <v>31</v>
      </c>
      <c r="AM101" s="117" t="s">
        <v>3</v>
      </c>
      <c r="AP101" s="194"/>
      <c r="AQ101" s="194"/>
    </row>
    <row r="102" spans="1:166" ht="15.75" x14ac:dyDescent="0.25">
      <c r="A102" s="77">
        <v>2695</v>
      </c>
      <c r="B102" s="163" t="s">
        <v>230</v>
      </c>
      <c r="C102" s="164" t="s">
        <v>134</v>
      </c>
      <c r="D102" s="70" t="s">
        <v>17</v>
      </c>
      <c r="E102" s="70"/>
      <c r="F102" s="70"/>
      <c r="G102" s="70"/>
      <c r="H102" s="70"/>
      <c r="I102" s="70"/>
      <c r="J102" s="165">
        <v>4152</v>
      </c>
      <c r="K102" s="165">
        <v>28</v>
      </c>
      <c r="L102" s="166">
        <v>148.29</v>
      </c>
      <c r="M102" s="167">
        <v>40</v>
      </c>
      <c r="N102" s="167" t="s">
        <v>7</v>
      </c>
      <c r="O102" s="168">
        <v>4152</v>
      </c>
      <c r="P102" s="168">
        <v>28</v>
      </c>
      <c r="Q102" s="169">
        <v>148.28571428571428</v>
      </c>
      <c r="R102" s="186">
        <v>40</v>
      </c>
      <c r="S102" s="187" t="s">
        <v>7</v>
      </c>
      <c r="T102" s="172">
        <v>4152</v>
      </c>
      <c r="U102" s="172">
        <v>28</v>
      </c>
      <c r="V102" s="172">
        <v>148.29</v>
      </c>
      <c r="W102" s="173">
        <v>43</v>
      </c>
      <c r="X102" s="174" t="s">
        <v>7</v>
      </c>
      <c r="Y102" s="19">
        <v>4242</v>
      </c>
      <c r="Z102" s="19">
        <v>28</v>
      </c>
      <c r="AA102" s="19">
        <v>151.5</v>
      </c>
      <c r="AB102" s="175">
        <v>41</v>
      </c>
      <c r="AC102" s="175" t="s">
        <v>7</v>
      </c>
      <c r="AD102" s="176">
        <v>4242</v>
      </c>
      <c r="AE102" s="176">
        <v>28</v>
      </c>
      <c r="AF102" s="177">
        <v>151.5</v>
      </c>
      <c r="AG102" s="178">
        <v>41</v>
      </c>
      <c r="AH102" s="179" t="s">
        <v>7</v>
      </c>
      <c r="AI102" s="180">
        <v>4242</v>
      </c>
      <c r="AJ102" s="180">
        <v>28</v>
      </c>
      <c r="AK102" s="181">
        <v>151.5</v>
      </c>
      <c r="AL102" s="117">
        <v>41</v>
      </c>
      <c r="AM102" s="117" t="s">
        <v>7</v>
      </c>
      <c r="FJ102" s="198"/>
    </row>
    <row r="103" spans="1:166" ht="15.75" x14ac:dyDescent="0.25">
      <c r="A103" s="77">
        <v>2744</v>
      </c>
      <c r="B103" s="163" t="s">
        <v>230</v>
      </c>
      <c r="C103" s="164" t="s">
        <v>74</v>
      </c>
      <c r="D103" s="70" t="s">
        <v>11</v>
      </c>
      <c r="E103" s="70"/>
      <c r="F103" s="70"/>
      <c r="G103" s="70"/>
      <c r="H103" s="70"/>
      <c r="I103" s="70"/>
      <c r="J103" s="209">
        <v>0</v>
      </c>
      <c r="K103" s="209">
        <v>0</v>
      </c>
      <c r="L103" s="209">
        <v>0</v>
      </c>
      <c r="M103" s="167">
        <v>0</v>
      </c>
      <c r="N103" s="167"/>
      <c r="O103" s="184">
        <v>0</v>
      </c>
      <c r="P103" s="184">
        <v>0</v>
      </c>
      <c r="Q103" s="185">
        <v>0</v>
      </c>
      <c r="R103" s="186" t="s">
        <v>1</v>
      </c>
      <c r="S103" s="187" t="s">
        <v>186</v>
      </c>
      <c r="T103" s="172">
        <v>0</v>
      </c>
      <c r="U103" s="172">
        <v>0</v>
      </c>
      <c r="V103" s="172">
        <v>0</v>
      </c>
      <c r="W103" s="173">
        <v>0</v>
      </c>
      <c r="X103" s="174" t="s">
        <v>7</v>
      </c>
      <c r="Y103" s="19">
        <v>0</v>
      </c>
      <c r="Z103" s="19">
        <v>0</v>
      </c>
      <c r="AA103" s="19">
        <v>0</v>
      </c>
      <c r="AB103" s="175">
        <v>0</v>
      </c>
      <c r="AC103" s="175">
        <v>0</v>
      </c>
      <c r="AD103" s="176">
        <v>0</v>
      </c>
      <c r="AE103" s="176">
        <v>0</v>
      </c>
      <c r="AF103" s="177">
        <v>0</v>
      </c>
      <c r="AG103" s="178">
        <v>0</v>
      </c>
      <c r="AH103" s="179"/>
      <c r="AI103" s="180">
        <v>0</v>
      </c>
      <c r="AJ103" s="180">
        <v>0</v>
      </c>
      <c r="AK103" s="181">
        <v>0</v>
      </c>
      <c r="AL103" s="117" t="s">
        <v>1</v>
      </c>
      <c r="AM103" s="117" t="s">
        <v>186</v>
      </c>
    </row>
    <row r="104" spans="1:166" x14ac:dyDescent="0.25">
      <c r="A104" s="199">
        <v>2772</v>
      </c>
      <c r="B104" s="163" t="s">
        <v>231</v>
      </c>
      <c r="C104" s="164" t="s">
        <v>116</v>
      </c>
      <c r="D104" s="70" t="s">
        <v>16</v>
      </c>
      <c r="E104" s="200">
        <v>0</v>
      </c>
      <c r="F104" s="173">
        <v>0</v>
      </c>
      <c r="G104" s="201"/>
      <c r="H104" s="202"/>
      <c r="I104" s="202"/>
      <c r="J104" s="203">
        <v>0</v>
      </c>
      <c r="K104" s="203">
        <v>0</v>
      </c>
      <c r="L104" s="203">
        <v>0</v>
      </c>
      <c r="M104" s="204">
        <v>0</v>
      </c>
      <c r="N104" s="204"/>
      <c r="O104" s="192"/>
      <c r="P104" s="192"/>
      <c r="Q104" s="169"/>
      <c r="R104" s="186" t="s">
        <v>177</v>
      </c>
      <c r="S104" s="187" t="s">
        <v>185</v>
      </c>
      <c r="T104" s="70">
        <v>0</v>
      </c>
      <c r="U104" s="70">
        <v>0</v>
      </c>
      <c r="V104" s="70">
        <v>0</v>
      </c>
      <c r="W104" s="173"/>
      <c r="X104" s="205"/>
      <c r="Y104" s="19"/>
      <c r="Z104" s="19"/>
      <c r="AA104" s="19"/>
      <c r="AB104" s="19"/>
      <c r="AC104" s="19"/>
      <c r="AD104" s="19"/>
      <c r="AE104" s="19"/>
      <c r="AF104" s="19"/>
      <c r="AG104" s="19"/>
      <c r="AH104" s="104"/>
      <c r="AI104" s="70"/>
      <c r="AJ104" s="70"/>
      <c r="AK104" s="70"/>
      <c r="AL104" s="70"/>
      <c r="AM104" s="70"/>
    </row>
    <row r="105" spans="1:166" ht="15.75" x14ac:dyDescent="0.25">
      <c r="A105" s="77">
        <v>2775</v>
      </c>
      <c r="B105" s="163" t="s">
        <v>231</v>
      </c>
      <c r="C105" s="164" t="s">
        <v>139</v>
      </c>
      <c r="D105" s="70" t="s">
        <v>17</v>
      </c>
      <c r="E105" s="70"/>
      <c r="F105" s="70"/>
      <c r="G105" s="70"/>
      <c r="H105" s="70"/>
      <c r="I105" s="70"/>
      <c r="J105" s="165">
        <v>7664</v>
      </c>
      <c r="K105" s="165">
        <v>50</v>
      </c>
      <c r="L105" s="166">
        <v>153.28</v>
      </c>
      <c r="M105" s="167">
        <v>40</v>
      </c>
      <c r="N105" s="167" t="s">
        <v>3</v>
      </c>
      <c r="O105" s="168">
        <v>7664</v>
      </c>
      <c r="P105" s="168">
        <v>50</v>
      </c>
      <c r="Q105" s="169">
        <v>153.28</v>
      </c>
      <c r="R105" s="186">
        <v>40</v>
      </c>
      <c r="S105" s="187" t="s">
        <v>3</v>
      </c>
      <c r="T105" s="172">
        <v>6465</v>
      </c>
      <c r="U105" s="172">
        <v>42</v>
      </c>
      <c r="V105" s="172">
        <v>153.93</v>
      </c>
      <c r="W105" s="173">
        <v>40</v>
      </c>
      <c r="X105" s="174" t="s">
        <v>3</v>
      </c>
      <c r="Y105" s="19">
        <v>3523</v>
      </c>
      <c r="Z105" s="19">
        <v>24</v>
      </c>
      <c r="AA105" s="19">
        <v>146.79</v>
      </c>
      <c r="AB105" s="175">
        <v>45</v>
      </c>
      <c r="AC105" s="175" t="s">
        <v>3</v>
      </c>
      <c r="AD105" s="176">
        <v>3523</v>
      </c>
      <c r="AE105" s="176">
        <v>24</v>
      </c>
      <c r="AF105" s="177">
        <v>146.79</v>
      </c>
      <c r="AG105" s="178">
        <v>45</v>
      </c>
      <c r="AH105" s="179" t="s">
        <v>3</v>
      </c>
      <c r="AI105" s="180">
        <v>3523</v>
      </c>
      <c r="AJ105" s="180">
        <v>24</v>
      </c>
      <c r="AK105" s="181">
        <v>146.79166666666666</v>
      </c>
      <c r="AL105" s="117">
        <v>45</v>
      </c>
      <c r="AM105" s="117" t="s">
        <v>3</v>
      </c>
    </row>
    <row r="106" spans="1:166" ht="15.75" x14ac:dyDescent="0.25">
      <c r="A106" s="77">
        <v>2792</v>
      </c>
      <c r="B106" s="163" t="s">
        <v>231</v>
      </c>
      <c r="C106" s="164" t="s">
        <v>174</v>
      </c>
      <c r="D106" s="70" t="s">
        <v>15</v>
      </c>
      <c r="E106" s="70"/>
      <c r="F106" s="70"/>
      <c r="G106" s="70"/>
      <c r="H106" s="70"/>
      <c r="I106" s="70"/>
      <c r="J106" s="165">
        <v>633</v>
      </c>
      <c r="K106" s="165">
        <v>4</v>
      </c>
      <c r="L106" s="166">
        <v>158.25</v>
      </c>
      <c r="M106" s="167">
        <v>0</v>
      </c>
      <c r="N106" s="167"/>
      <c r="O106" s="206">
        <v>1384</v>
      </c>
      <c r="P106" s="206">
        <v>9</v>
      </c>
      <c r="Q106" s="169">
        <v>153.77777777777777</v>
      </c>
      <c r="R106" s="186" t="s">
        <v>177</v>
      </c>
      <c r="S106" s="187" t="s">
        <v>185</v>
      </c>
      <c r="T106" s="172">
        <v>1384</v>
      </c>
      <c r="U106" s="172">
        <v>9</v>
      </c>
      <c r="V106" s="172">
        <v>153.78</v>
      </c>
      <c r="W106" s="173">
        <v>0</v>
      </c>
      <c r="X106" s="174" t="s">
        <v>3</v>
      </c>
      <c r="Y106" s="19">
        <v>9547</v>
      </c>
      <c r="Z106" s="19">
        <v>58</v>
      </c>
      <c r="AA106" s="19">
        <v>164.6</v>
      </c>
      <c r="AB106" s="175">
        <v>32</v>
      </c>
      <c r="AC106" s="175" t="s">
        <v>3</v>
      </c>
      <c r="AD106" s="176">
        <v>13560</v>
      </c>
      <c r="AE106" s="176">
        <v>86</v>
      </c>
      <c r="AF106" s="177">
        <v>157.66999999999999</v>
      </c>
      <c r="AG106" s="178">
        <v>37</v>
      </c>
      <c r="AH106" s="179" t="s">
        <v>3</v>
      </c>
      <c r="AI106" s="180">
        <v>12176</v>
      </c>
      <c r="AJ106" s="180">
        <v>77</v>
      </c>
      <c r="AK106" s="181">
        <v>158.12987012987014</v>
      </c>
      <c r="AL106" s="117">
        <v>36</v>
      </c>
      <c r="AM106" s="117" t="s">
        <v>3</v>
      </c>
    </row>
    <row r="107" spans="1:166" s="198" customFormat="1" ht="15.75" x14ac:dyDescent="0.25">
      <c r="A107" s="77">
        <v>2804</v>
      </c>
      <c r="B107" s="163" t="s">
        <v>231</v>
      </c>
      <c r="C107" s="164" t="s">
        <v>160</v>
      </c>
      <c r="D107" s="70" t="s">
        <v>178</v>
      </c>
      <c r="E107" s="70"/>
      <c r="F107" s="70"/>
      <c r="G107" s="70"/>
      <c r="H107" s="70"/>
      <c r="I107" s="70"/>
      <c r="J107" s="183">
        <v>7678</v>
      </c>
      <c r="K107" s="183">
        <v>48</v>
      </c>
      <c r="L107" s="166">
        <v>159.96</v>
      </c>
      <c r="M107" s="188">
        <v>36</v>
      </c>
      <c r="N107" s="167" t="s">
        <v>3</v>
      </c>
      <c r="O107" s="192">
        <v>8653</v>
      </c>
      <c r="P107" s="192">
        <v>54</v>
      </c>
      <c r="Q107" s="169">
        <v>160.24074074074073</v>
      </c>
      <c r="R107" s="186">
        <v>35</v>
      </c>
      <c r="S107" s="187" t="s">
        <v>3</v>
      </c>
      <c r="T107" s="172">
        <v>7077</v>
      </c>
      <c r="U107" s="172">
        <v>44</v>
      </c>
      <c r="V107" s="172">
        <v>160.84</v>
      </c>
      <c r="W107" s="173">
        <v>35</v>
      </c>
      <c r="X107" s="174" t="s">
        <v>3</v>
      </c>
      <c r="Y107" s="19">
        <v>12384</v>
      </c>
      <c r="Z107" s="19">
        <v>72</v>
      </c>
      <c r="AA107" s="19">
        <v>172</v>
      </c>
      <c r="AB107" s="175">
        <v>27</v>
      </c>
      <c r="AC107" s="175" t="s">
        <v>3</v>
      </c>
      <c r="AD107" s="176">
        <v>12597</v>
      </c>
      <c r="AE107" s="176">
        <v>73</v>
      </c>
      <c r="AF107" s="177">
        <v>172.56</v>
      </c>
      <c r="AG107" s="178">
        <v>27</v>
      </c>
      <c r="AH107" s="179" t="s">
        <v>3</v>
      </c>
      <c r="AI107" s="180">
        <v>13013</v>
      </c>
      <c r="AJ107" s="180">
        <v>76</v>
      </c>
      <c r="AK107" s="181">
        <v>171.22368421052633</v>
      </c>
      <c r="AL107" s="117">
        <v>27</v>
      </c>
      <c r="AM107" s="117" t="s">
        <v>3</v>
      </c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 s="182"/>
    </row>
    <row r="108" spans="1:166" s="198" customFormat="1" ht="15.75" x14ac:dyDescent="0.25">
      <c r="A108" s="77">
        <v>2805</v>
      </c>
      <c r="B108" s="163" t="s">
        <v>231</v>
      </c>
      <c r="C108" s="164" t="s">
        <v>162</v>
      </c>
      <c r="D108" s="70" t="s">
        <v>178</v>
      </c>
      <c r="E108" s="70"/>
      <c r="F108" s="70"/>
      <c r="G108" s="70"/>
      <c r="H108" s="70"/>
      <c r="I108" s="70"/>
      <c r="J108" s="209">
        <v>0</v>
      </c>
      <c r="K108" s="209">
        <v>0</v>
      </c>
      <c r="L108" s="209">
        <v>0</v>
      </c>
      <c r="M108" s="167">
        <v>0</v>
      </c>
      <c r="N108" s="167"/>
      <c r="O108" s="184">
        <v>0</v>
      </c>
      <c r="P108" s="184">
        <v>0</v>
      </c>
      <c r="Q108" s="185">
        <v>0</v>
      </c>
      <c r="R108" s="186" t="s">
        <v>177</v>
      </c>
      <c r="S108" s="187" t="s">
        <v>185</v>
      </c>
      <c r="T108" s="172">
        <v>0</v>
      </c>
      <c r="U108" s="172">
        <v>0</v>
      </c>
      <c r="V108" s="172">
        <v>0</v>
      </c>
      <c r="W108" s="173">
        <v>0</v>
      </c>
      <c r="X108" s="174"/>
      <c r="Y108" s="19">
        <v>2686</v>
      </c>
      <c r="Z108" s="19">
        <v>14</v>
      </c>
      <c r="AA108" s="19">
        <v>0</v>
      </c>
      <c r="AB108" s="175">
        <v>0</v>
      </c>
      <c r="AC108" s="175">
        <v>0</v>
      </c>
      <c r="AD108" s="176">
        <v>4174</v>
      </c>
      <c r="AE108" s="176">
        <v>23</v>
      </c>
      <c r="AF108" s="177">
        <v>181.48</v>
      </c>
      <c r="AG108" s="178">
        <v>20</v>
      </c>
      <c r="AH108" s="179" t="s">
        <v>4</v>
      </c>
      <c r="AI108" s="180">
        <v>5158</v>
      </c>
      <c r="AJ108" s="180">
        <v>29</v>
      </c>
      <c r="AK108" s="181">
        <v>177.86206896551724</v>
      </c>
      <c r="AL108" s="117">
        <v>23</v>
      </c>
      <c r="AM108" s="117" t="s">
        <v>3</v>
      </c>
      <c r="AP108"/>
      <c r="AQ108"/>
      <c r="FG108"/>
      <c r="FH108"/>
      <c r="FI108"/>
      <c r="FJ108"/>
    </row>
    <row r="109" spans="1:166" s="194" customFormat="1" ht="15.75" x14ac:dyDescent="0.25">
      <c r="A109" s="77">
        <v>2806</v>
      </c>
      <c r="B109" s="163" t="s">
        <v>231</v>
      </c>
      <c r="C109" s="164" t="s">
        <v>172</v>
      </c>
      <c r="D109" s="70" t="s">
        <v>11</v>
      </c>
      <c r="E109" s="70"/>
      <c r="F109" s="70"/>
      <c r="G109" s="70"/>
      <c r="H109" s="70"/>
      <c r="I109" s="70"/>
      <c r="J109" s="209">
        <v>0</v>
      </c>
      <c r="K109" s="209">
        <v>0</v>
      </c>
      <c r="L109" s="209">
        <v>0</v>
      </c>
      <c r="M109" s="167">
        <v>0</v>
      </c>
      <c r="N109" s="167"/>
      <c r="O109" s="184">
        <v>0</v>
      </c>
      <c r="P109" s="184">
        <v>0</v>
      </c>
      <c r="Q109" s="185">
        <v>0</v>
      </c>
      <c r="R109" s="186" t="s">
        <v>1</v>
      </c>
      <c r="S109" s="187" t="s">
        <v>185</v>
      </c>
      <c r="T109" s="172">
        <v>0</v>
      </c>
      <c r="U109" s="172">
        <v>0</v>
      </c>
      <c r="V109" s="172">
        <v>0</v>
      </c>
      <c r="W109" s="173">
        <v>0</v>
      </c>
      <c r="X109" s="174"/>
      <c r="Y109" s="19">
        <v>0</v>
      </c>
      <c r="Z109" s="19">
        <v>0</v>
      </c>
      <c r="AA109" s="19">
        <v>0</v>
      </c>
      <c r="AB109" s="175">
        <v>0</v>
      </c>
      <c r="AC109" s="175">
        <v>0</v>
      </c>
      <c r="AD109" s="176">
        <v>0</v>
      </c>
      <c r="AE109" s="176">
        <v>0</v>
      </c>
      <c r="AF109" s="177">
        <v>0</v>
      </c>
      <c r="AG109" s="178">
        <v>0</v>
      </c>
      <c r="AH109" s="179"/>
      <c r="AI109" s="180">
        <v>0</v>
      </c>
      <c r="AJ109" s="180">
        <v>0</v>
      </c>
      <c r="AK109" s="181">
        <v>0</v>
      </c>
      <c r="AL109" s="117" t="s">
        <v>1</v>
      </c>
      <c r="AM109" s="117" t="s">
        <v>185</v>
      </c>
      <c r="AN109" s="182"/>
      <c r="AO109" s="182"/>
      <c r="AP109" s="198"/>
      <c r="AQ109" s="198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2"/>
      <c r="BI109" s="182"/>
      <c r="BJ109" s="182"/>
      <c r="BK109" s="182"/>
      <c r="BL109" s="182"/>
      <c r="BM109" s="182"/>
      <c r="BN109" s="182"/>
      <c r="BO109" s="182"/>
      <c r="BP109" s="182"/>
      <c r="BQ109" s="182"/>
      <c r="BR109" s="182"/>
      <c r="BS109" s="182"/>
      <c r="BT109" s="182"/>
      <c r="BU109" s="182"/>
      <c r="BV109" s="182"/>
      <c r="BW109" s="182"/>
      <c r="BX109" s="182"/>
      <c r="BY109" s="182"/>
      <c r="BZ109" s="182"/>
      <c r="CA109" s="182"/>
      <c r="CB109" s="182"/>
      <c r="CC109" s="182"/>
      <c r="CD109" s="182"/>
      <c r="CE109" s="182"/>
      <c r="CF109" s="182"/>
      <c r="CG109" s="182"/>
      <c r="CH109" s="182"/>
      <c r="CI109" s="182"/>
      <c r="CJ109" s="182"/>
      <c r="CK109" s="182"/>
      <c r="CL109" s="182"/>
      <c r="CM109" s="182"/>
      <c r="CN109" s="182"/>
      <c r="CO109" s="182"/>
      <c r="CP109" s="182"/>
      <c r="CQ109" s="182"/>
      <c r="CR109" s="182"/>
      <c r="CS109" s="182"/>
      <c r="CT109" s="182"/>
      <c r="CU109" s="182"/>
      <c r="CV109" s="182"/>
      <c r="CW109" s="182"/>
      <c r="CX109" s="182"/>
      <c r="CY109" s="182"/>
      <c r="CZ109" s="182"/>
      <c r="DA109" s="182"/>
      <c r="DB109" s="182"/>
      <c r="DC109" s="182"/>
      <c r="DD109" s="182"/>
      <c r="DE109" s="182"/>
      <c r="DF109" s="182"/>
      <c r="DG109" s="182"/>
      <c r="DH109" s="182"/>
      <c r="DI109" s="182"/>
      <c r="DJ109" s="182"/>
      <c r="DK109" s="182"/>
      <c r="DL109" s="182"/>
      <c r="DM109" s="182"/>
      <c r="DN109" s="182"/>
      <c r="DO109" s="182"/>
      <c r="DP109" s="182"/>
      <c r="DQ109" s="182"/>
      <c r="DR109" s="182"/>
      <c r="DS109" s="182"/>
      <c r="DT109" s="182"/>
      <c r="DU109" s="182"/>
      <c r="DV109" s="182"/>
      <c r="DW109" s="182"/>
      <c r="DX109" s="182"/>
      <c r="DY109" s="182"/>
      <c r="DZ109" s="182"/>
      <c r="EA109" s="182"/>
      <c r="EB109" s="182"/>
      <c r="EC109" s="182"/>
      <c r="ED109" s="182"/>
      <c r="EE109" s="182"/>
      <c r="EF109" s="182"/>
      <c r="EG109" s="182"/>
      <c r="EH109" s="182"/>
      <c r="EI109" s="182"/>
      <c r="EJ109" s="182"/>
      <c r="EK109" s="182"/>
      <c r="EL109" s="182"/>
      <c r="EM109" s="182"/>
      <c r="EN109" s="182"/>
      <c r="EO109" s="182"/>
      <c r="EP109" s="182"/>
      <c r="EQ109" s="182"/>
      <c r="ER109" s="182"/>
      <c r="ES109" s="182"/>
      <c r="ET109" s="182"/>
      <c r="EU109" s="182"/>
      <c r="EV109" s="182"/>
      <c r="EW109" s="182"/>
      <c r="EX109" s="182"/>
      <c r="EY109" s="182"/>
      <c r="EZ109" s="182"/>
      <c r="FA109" s="182"/>
      <c r="FB109" s="182"/>
      <c r="FC109" s="182"/>
      <c r="FD109" s="182"/>
      <c r="FE109" s="182"/>
      <c r="FF109" s="182"/>
      <c r="FG109"/>
      <c r="FH109"/>
      <c r="FI109"/>
      <c r="FJ109"/>
    </row>
    <row r="110" spans="1:166" ht="15.75" x14ac:dyDescent="0.25">
      <c r="A110" s="70">
        <v>2819</v>
      </c>
      <c r="B110" s="195" t="s">
        <v>231</v>
      </c>
      <c r="C110" s="164" t="s">
        <v>161</v>
      </c>
      <c r="D110" s="70" t="s">
        <v>178</v>
      </c>
      <c r="E110" s="70"/>
      <c r="F110" s="70"/>
      <c r="G110" s="70"/>
      <c r="H110" s="70"/>
      <c r="I110" s="70"/>
      <c r="J110" s="183">
        <v>7438</v>
      </c>
      <c r="K110" s="183">
        <v>43</v>
      </c>
      <c r="L110" s="166">
        <v>172.98</v>
      </c>
      <c r="M110" s="167">
        <v>27</v>
      </c>
      <c r="N110" s="167" t="s">
        <v>3</v>
      </c>
      <c r="O110" s="168">
        <v>6905</v>
      </c>
      <c r="P110" s="168">
        <v>40</v>
      </c>
      <c r="Q110" s="169">
        <v>172.64</v>
      </c>
      <c r="R110" s="186">
        <v>27</v>
      </c>
      <c r="S110" s="187" t="s">
        <v>3</v>
      </c>
      <c r="T110" s="172">
        <v>3487</v>
      </c>
      <c r="U110" s="172">
        <v>21</v>
      </c>
      <c r="V110" s="172">
        <v>166.05</v>
      </c>
      <c r="W110" s="173">
        <v>31</v>
      </c>
      <c r="X110" s="174" t="s">
        <v>3</v>
      </c>
      <c r="Y110" s="19">
        <v>9378</v>
      </c>
      <c r="Z110" s="19">
        <v>55</v>
      </c>
      <c r="AA110" s="19">
        <v>170.51</v>
      </c>
      <c r="AB110" s="175">
        <v>28</v>
      </c>
      <c r="AC110" s="175" t="s">
        <v>3</v>
      </c>
      <c r="AD110" s="176">
        <v>9627</v>
      </c>
      <c r="AE110" s="176">
        <v>57</v>
      </c>
      <c r="AF110" s="177">
        <v>168.89</v>
      </c>
      <c r="AG110" s="178">
        <v>29</v>
      </c>
      <c r="AH110" s="179" t="s">
        <v>3</v>
      </c>
      <c r="AI110" s="180">
        <v>11703</v>
      </c>
      <c r="AJ110" s="180">
        <v>69</v>
      </c>
      <c r="AK110" s="181">
        <v>169.60869565217391</v>
      </c>
      <c r="AL110" s="117">
        <v>29</v>
      </c>
      <c r="AM110" s="117" t="s">
        <v>3</v>
      </c>
      <c r="AP110" s="182"/>
      <c r="AQ110" s="182"/>
      <c r="FG110" s="198"/>
      <c r="FH110" s="198"/>
      <c r="FI110" s="198"/>
      <c r="FJ110" s="198"/>
    </row>
    <row r="111" spans="1:166" ht="15.75" x14ac:dyDescent="0.25">
      <c r="A111" s="70">
        <v>2820</v>
      </c>
      <c r="B111" s="195" t="s">
        <v>230</v>
      </c>
      <c r="C111" s="164" t="s">
        <v>171</v>
      </c>
      <c r="D111" s="70" t="s">
        <v>11</v>
      </c>
      <c r="E111" s="70"/>
      <c r="F111" s="70"/>
      <c r="G111" s="70"/>
      <c r="H111" s="70"/>
      <c r="I111" s="70"/>
      <c r="J111" s="183">
        <v>20558</v>
      </c>
      <c r="K111" s="183">
        <v>137</v>
      </c>
      <c r="L111" s="166">
        <v>150.06</v>
      </c>
      <c r="M111" s="167">
        <v>40</v>
      </c>
      <c r="N111" s="167" t="s">
        <v>7</v>
      </c>
      <c r="O111" s="168">
        <v>21776</v>
      </c>
      <c r="P111" s="168">
        <v>147</v>
      </c>
      <c r="Q111" s="169">
        <v>148.1360544217687</v>
      </c>
      <c r="R111" s="186">
        <v>40</v>
      </c>
      <c r="S111" s="187" t="s">
        <v>7</v>
      </c>
      <c r="T111" s="172">
        <v>23448</v>
      </c>
      <c r="U111" s="172">
        <v>159</v>
      </c>
      <c r="V111" s="172">
        <v>147.47</v>
      </c>
      <c r="W111" s="173">
        <v>44</v>
      </c>
      <c r="X111" s="174" t="s">
        <v>7</v>
      </c>
      <c r="Y111" s="19">
        <v>21230</v>
      </c>
      <c r="Z111" s="19">
        <v>148</v>
      </c>
      <c r="AA111" s="19">
        <v>143.44999999999999</v>
      </c>
      <c r="AB111" s="175">
        <v>47</v>
      </c>
      <c r="AC111" s="175" t="s">
        <v>7</v>
      </c>
      <c r="AD111" s="176">
        <v>21967</v>
      </c>
      <c r="AE111" s="176">
        <v>156</v>
      </c>
      <c r="AF111" s="177">
        <v>140.81</v>
      </c>
      <c r="AG111" s="178">
        <v>49</v>
      </c>
      <c r="AH111" s="179" t="s">
        <v>7</v>
      </c>
      <c r="AI111" s="180">
        <v>19650</v>
      </c>
      <c r="AJ111" s="180">
        <v>140</v>
      </c>
      <c r="AK111" s="181">
        <v>140.35714285714286</v>
      </c>
      <c r="AL111" s="117">
        <v>49</v>
      </c>
      <c r="AM111" s="117" t="s">
        <v>7</v>
      </c>
    </row>
    <row r="112" spans="1:166" ht="15.75" x14ac:dyDescent="0.25">
      <c r="A112" s="77">
        <v>2822</v>
      </c>
      <c r="B112" s="163" t="s">
        <v>231</v>
      </c>
      <c r="C112" s="164" t="s">
        <v>168</v>
      </c>
      <c r="D112" s="70" t="s">
        <v>233</v>
      </c>
      <c r="E112" s="70"/>
      <c r="F112" s="70"/>
      <c r="G112" s="70"/>
      <c r="H112" s="70"/>
      <c r="I112" s="70"/>
      <c r="J112" s="165">
        <v>731</v>
      </c>
      <c r="K112" s="165">
        <v>4</v>
      </c>
      <c r="L112" s="166">
        <v>182.75</v>
      </c>
      <c r="M112" s="167">
        <v>0</v>
      </c>
      <c r="N112" s="167"/>
      <c r="O112" s="168"/>
      <c r="P112" s="168"/>
      <c r="Q112" s="169"/>
      <c r="R112" s="186"/>
      <c r="S112" s="187"/>
      <c r="T112" s="172"/>
      <c r="U112" s="172"/>
      <c r="V112" s="172"/>
      <c r="W112" s="173"/>
      <c r="X112" s="174"/>
      <c r="Y112" s="19"/>
      <c r="Z112" s="19"/>
      <c r="AA112" s="19"/>
      <c r="AB112" s="175"/>
      <c r="AC112" s="175"/>
      <c r="AD112" s="176"/>
      <c r="AE112" s="176"/>
      <c r="AF112" s="177"/>
      <c r="AG112" s="178"/>
      <c r="AH112" s="179"/>
      <c r="AI112" s="180"/>
      <c r="AJ112" s="180"/>
      <c r="AK112" s="181"/>
      <c r="AL112" s="117"/>
      <c r="AM112" s="117"/>
      <c r="FG112" s="198"/>
      <c r="FH112" s="198"/>
      <c r="FI112" s="198"/>
    </row>
    <row r="113" spans="1:166" ht="15.75" x14ac:dyDescent="0.25">
      <c r="A113" s="70">
        <v>2832</v>
      </c>
      <c r="B113" s="163" t="s">
        <v>231</v>
      </c>
      <c r="C113" s="164" t="s">
        <v>191</v>
      </c>
      <c r="D113" s="70" t="s">
        <v>178</v>
      </c>
      <c r="E113" s="70"/>
      <c r="F113" s="70"/>
      <c r="G113" s="70"/>
      <c r="H113" s="70"/>
      <c r="I113" s="70"/>
      <c r="J113" s="183">
        <v>12273</v>
      </c>
      <c r="K113" s="183">
        <v>77</v>
      </c>
      <c r="L113" s="166">
        <v>159.38999999999999</v>
      </c>
      <c r="M113" s="167">
        <v>36</v>
      </c>
      <c r="N113" s="167" t="s">
        <v>3</v>
      </c>
      <c r="O113" s="192">
        <v>11809</v>
      </c>
      <c r="P113" s="192">
        <v>74</v>
      </c>
      <c r="Q113" s="169">
        <v>159.58108108108109</v>
      </c>
      <c r="R113" s="186">
        <v>36</v>
      </c>
      <c r="S113" s="187" t="s">
        <v>3</v>
      </c>
      <c r="T113" s="172">
        <v>8229</v>
      </c>
      <c r="U113" s="172">
        <v>52</v>
      </c>
      <c r="V113" s="172">
        <v>158.25</v>
      </c>
      <c r="W113" s="173">
        <v>36</v>
      </c>
      <c r="X113" s="174" t="s">
        <v>3</v>
      </c>
      <c r="Y113" s="19">
        <v>11337</v>
      </c>
      <c r="Z113" s="19">
        <v>75</v>
      </c>
      <c r="AA113" s="19">
        <v>151.16</v>
      </c>
      <c r="AB113" s="175">
        <v>41</v>
      </c>
      <c r="AC113" s="175" t="s">
        <v>3</v>
      </c>
      <c r="AD113" s="176">
        <v>9579</v>
      </c>
      <c r="AE113" s="176">
        <v>64</v>
      </c>
      <c r="AF113" s="177">
        <v>149.66999999999999</v>
      </c>
      <c r="AG113" s="178">
        <v>43</v>
      </c>
      <c r="AH113" s="179" t="s">
        <v>3</v>
      </c>
      <c r="AI113" s="180">
        <v>9579</v>
      </c>
      <c r="AJ113" s="180">
        <v>64</v>
      </c>
      <c r="AK113" s="181">
        <v>149.671875</v>
      </c>
      <c r="AL113" s="117">
        <v>43</v>
      </c>
      <c r="AM113" s="117" t="s">
        <v>3</v>
      </c>
    </row>
    <row r="114" spans="1:166" ht="15.75" x14ac:dyDescent="0.25">
      <c r="A114" s="70">
        <v>2858</v>
      </c>
      <c r="B114" s="163" t="s">
        <v>231</v>
      </c>
      <c r="C114" s="213" t="s">
        <v>242</v>
      </c>
      <c r="D114" s="70" t="s">
        <v>0</v>
      </c>
      <c r="E114" s="70"/>
      <c r="F114" s="70"/>
      <c r="G114" s="70"/>
      <c r="H114" s="70"/>
      <c r="I114" s="70"/>
      <c r="J114" s="214">
        <v>9551</v>
      </c>
      <c r="K114" s="214">
        <v>51</v>
      </c>
      <c r="L114" s="166">
        <v>187.27</v>
      </c>
      <c r="M114" s="188">
        <v>16</v>
      </c>
      <c r="N114" s="167" t="s">
        <v>4</v>
      </c>
      <c r="O114" s="170">
        <v>11310</v>
      </c>
      <c r="P114" s="170">
        <v>60</v>
      </c>
      <c r="Q114" s="215">
        <v>188.51</v>
      </c>
      <c r="R114" s="226">
        <v>15</v>
      </c>
      <c r="S114" s="171" t="s">
        <v>4</v>
      </c>
      <c r="T114" s="172"/>
      <c r="U114" s="172"/>
      <c r="V114" s="172"/>
      <c r="W114" s="173"/>
      <c r="X114" s="174"/>
      <c r="Y114" s="19"/>
      <c r="Z114" s="19"/>
      <c r="AA114" s="19"/>
      <c r="AB114" s="175"/>
      <c r="AC114" s="175"/>
      <c r="AD114" s="176"/>
      <c r="AE114" s="176"/>
      <c r="AF114" s="177"/>
      <c r="AG114" s="178"/>
      <c r="AH114" s="179"/>
      <c r="AI114" s="180"/>
      <c r="AJ114" s="180"/>
      <c r="AK114" s="181"/>
      <c r="AL114" s="117"/>
      <c r="AM114" s="117"/>
      <c r="AN114" s="194"/>
      <c r="AO114" s="194"/>
      <c r="AR114" s="194"/>
      <c r="AS114" s="194"/>
      <c r="AT114" s="194"/>
      <c r="AU114" s="194"/>
      <c r="AV114" s="194"/>
      <c r="AW114" s="194"/>
      <c r="AX114" s="194"/>
      <c r="AY114" s="194"/>
      <c r="AZ114" s="194"/>
      <c r="BA114" s="194"/>
      <c r="BB114" s="194"/>
      <c r="BC114" s="194"/>
      <c r="BD114" s="194"/>
      <c r="BE114" s="194"/>
      <c r="BF114" s="194"/>
      <c r="BG114" s="194"/>
      <c r="BH114" s="194"/>
      <c r="BI114" s="194"/>
      <c r="BJ114" s="194"/>
      <c r="BK114" s="194"/>
      <c r="BL114" s="194"/>
      <c r="BM114" s="194"/>
      <c r="BN114" s="194"/>
      <c r="BO114" s="194"/>
      <c r="BP114" s="194"/>
      <c r="BQ114" s="194"/>
      <c r="BR114" s="194"/>
      <c r="BS114" s="194"/>
      <c r="BT114" s="194"/>
      <c r="BU114" s="194"/>
      <c r="BV114" s="194"/>
      <c r="BW114" s="194"/>
      <c r="BX114" s="194"/>
      <c r="BY114" s="194"/>
      <c r="BZ114" s="194"/>
      <c r="CA114" s="194"/>
      <c r="CB114" s="194"/>
      <c r="CC114" s="194"/>
      <c r="CD114" s="194"/>
      <c r="CE114" s="194"/>
      <c r="CF114" s="194"/>
      <c r="CG114" s="194"/>
      <c r="CH114" s="194"/>
      <c r="CI114" s="194"/>
      <c r="CJ114" s="194"/>
      <c r="CK114" s="194"/>
      <c r="CL114" s="194"/>
      <c r="CM114" s="194"/>
      <c r="CN114" s="194"/>
      <c r="CO114" s="194"/>
      <c r="CP114" s="194"/>
      <c r="CQ114" s="194"/>
      <c r="CR114" s="194"/>
      <c r="CS114" s="194"/>
      <c r="CT114" s="194"/>
      <c r="CU114" s="194"/>
      <c r="CV114" s="194"/>
      <c r="CW114" s="194"/>
      <c r="CX114" s="194"/>
      <c r="CY114" s="194"/>
      <c r="CZ114" s="194"/>
      <c r="DA114" s="194"/>
      <c r="DB114" s="194"/>
      <c r="DC114" s="194"/>
      <c r="DD114" s="194"/>
      <c r="DE114" s="194"/>
      <c r="DF114" s="194"/>
      <c r="DG114" s="194"/>
      <c r="DH114" s="194"/>
      <c r="DI114" s="194"/>
      <c r="DJ114" s="194"/>
      <c r="DK114" s="194"/>
      <c r="DL114" s="194"/>
      <c r="DM114" s="194"/>
      <c r="DN114" s="194"/>
      <c r="DO114" s="194"/>
      <c r="DP114" s="194"/>
      <c r="DQ114" s="194"/>
      <c r="DR114" s="194"/>
      <c r="DS114" s="194"/>
      <c r="DT114" s="194"/>
      <c r="DU114" s="194"/>
      <c r="DV114" s="194"/>
      <c r="DW114" s="194"/>
      <c r="DX114" s="194"/>
      <c r="DY114" s="194"/>
      <c r="DZ114" s="194"/>
      <c r="EA114" s="194"/>
      <c r="EB114" s="194"/>
      <c r="EC114" s="194"/>
      <c r="ED114" s="194"/>
      <c r="EE114" s="194"/>
      <c r="EF114" s="194"/>
      <c r="EG114" s="194"/>
      <c r="EH114" s="194"/>
      <c r="EI114" s="194"/>
      <c r="EJ114" s="194"/>
      <c r="EK114" s="194"/>
      <c r="EL114" s="194"/>
      <c r="EM114" s="194"/>
      <c r="EN114" s="194"/>
      <c r="EO114" s="194"/>
      <c r="EP114" s="194"/>
      <c r="EQ114" s="194"/>
      <c r="ER114" s="194"/>
      <c r="ES114" s="194"/>
      <c r="ET114" s="194"/>
      <c r="EU114" s="194"/>
      <c r="EV114" s="194"/>
      <c r="EW114" s="194"/>
      <c r="EX114" s="194"/>
      <c r="EY114" s="194"/>
      <c r="EZ114" s="194"/>
      <c r="FA114" s="194"/>
      <c r="FB114" s="194"/>
      <c r="FC114" s="194"/>
      <c r="FD114" s="194"/>
      <c r="FE114" s="194"/>
      <c r="FF114" s="194"/>
      <c r="FG114" s="194"/>
      <c r="FH114" s="194"/>
      <c r="FI114" s="194"/>
      <c r="FJ114" s="194"/>
    </row>
    <row r="115" spans="1:166" ht="15.75" x14ac:dyDescent="0.25">
      <c r="A115" s="70">
        <v>2885</v>
      </c>
      <c r="B115" s="163" t="s">
        <v>231</v>
      </c>
      <c r="C115" s="193" t="s">
        <v>210</v>
      </c>
      <c r="D115" s="70" t="s">
        <v>11</v>
      </c>
      <c r="E115" s="70"/>
      <c r="F115" s="70"/>
      <c r="G115" s="70"/>
      <c r="H115" s="70"/>
      <c r="I115" s="70"/>
      <c r="J115" s="227">
        <v>1967</v>
      </c>
      <c r="K115" s="227">
        <v>20</v>
      </c>
      <c r="L115" s="166">
        <v>98.35</v>
      </c>
      <c r="M115" s="167">
        <v>40</v>
      </c>
      <c r="N115" s="167" t="s">
        <v>3</v>
      </c>
      <c r="O115" s="170">
        <v>1967</v>
      </c>
      <c r="P115" s="170">
        <v>20</v>
      </c>
      <c r="Q115" s="215">
        <v>98.35</v>
      </c>
      <c r="R115" s="170">
        <v>40</v>
      </c>
      <c r="S115" s="171" t="s">
        <v>3</v>
      </c>
      <c r="T115" s="172">
        <v>1967</v>
      </c>
      <c r="U115" s="172">
        <v>20</v>
      </c>
      <c r="V115" s="172">
        <v>98.35</v>
      </c>
      <c r="W115" s="173">
        <v>60</v>
      </c>
      <c r="X115" s="174" t="s">
        <v>3</v>
      </c>
      <c r="Y115" s="19">
        <v>0</v>
      </c>
      <c r="Z115" s="19">
        <v>0</v>
      </c>
      <c r="AA115" s="19">
        <v>0</v>
      </c>
      <c r="AB115" s="175">
        <v>0</v>
      </c>
      <c r="AC115" s="175">
        <v>0</v>
      </c>
      <c r="AD115" s="176">
        <v>0</v>
      </c>
      <c r="AE115" s="176">
        <v>0</v>
      </c>
      <c r="AF115" s="177">
        <v>0</v>
      </c>
      <c r="AG115" s="178">
        <v>0</v>
      </c>
      <c r="AH115" s="179"/>
      <c r="AI115" s="180"/>
      <c r="AJ115" s="180"/>
      <c r="AK115" s="181"/>
      <c r="AL115" s="117"/>
      <c r="AM115" s="117"/>
      <c r="AN115" s="194"/>
      <c r="AO115" s="194"/>
      <c r="AP115" s="194"/>
      <c r="AQ115" s="194"/>
      <c r="AR115" s="194"/>
      <c r="AS115" s="194"/>
      <c r="AT115" s="194"/>
      <c r="AU115" s="194"/>
      <c r="AV115" s="194"/>
      <c r="AW115" s="194"/>
      <c r="AX115" s="194"/>
      <c r="AY115" s="194"/>
      <c r="AZ115" s="194"/>
      <c r="BA115" s="194"/>
      <c r="BB115" s="194"/>
      <c r="BC115" s="194"/>
      <c r="BD115" s="194"/>
      <c r="BE115" s="194"/>
      <c r="BF115" s="194"/>
      <c r="BG115" s="194"/>
      <c r="BH115" s="194"/>
      <c r="BI115" s="194"/>
      <c r="BJ115" s="194"/>
      <c r="BK115" s="194"/>
      <c r="BL115" s="194"/>
      <c r="BM115" s="194"/>
      <c r="BN115" s="194"/>
      <c r="BO115" s="194"/>
      <c r="BP115" s="194"/>
      <c r="BQ115" s="194"/>
      <c r="BR115" s="194"/>
      <c r="BS115" s="194"/>
      <c r="BT115" s="194"/>
      <c r="BU115" s="194"/>
      <c r="BV115" s="194"/>
      <c r="BW115" s="194"/>
      <c r="BX115" s="194"/>
      <c r="BY115" s="194"/>
      <c r="BZ115" s="194"/>
      <c r="CA115" s="194"/>
      <c r="CB115" s="194"/>
      <c r="CC115" s="194"/>
      <c r="CD115" s="194"/>
      <c r="CE115" s="194"/>
      <c r="CF115" s="194"/>
      <c r="CG115" s="194"/>
      <c r="CH115" s="194"/>
      <c r="CI115" s="194"/>
      <c r="CJ115" s="194"/>
      <c r="CK115" s="194"/>
      <c r="CL115" s="194"/>
      <c r="CM115" s="194"/>
      <c r="CN115" s="194"/>
      <c r="CO115" s="194"/>
      <c r="CP115" s="194"/>
      <c r="CQ115" s="194"/>
      <c r="CR115" s="194"/>
      <c r="CS115" s="194"/>
      <c r="CT115" s="194"/>
      <c r="CU115" s="194"/>
      <c r="CV115" s="194"/>
      <c r="CW115" s="194"/>
      <c r="CX115" s="194"/>
      <c r="CY115" s="194"/>
      <c r="CZ115" s="194"/>
      <c r="DA115" s="194"/>
      <c r="DB115" s="194"/>
      <c r="DC115" s="194"/>
      <c r="DD115" s="194"/>
      <c r="DE115" s="194"/>
      <c r="DF115" s="194"/>
      <c r="DG115" s="194"/>
      <c r="DH115" s="194"/>
      <c r="DI115" s="194"/>
      <c r="DJ115" s="194"/>
      <c r="DK115" s="194"/>
      <c r="DL115" s="194"/>
      <c r="DM115" s="194"/>
      <c r="DN115" s="194"/>
      <c r="DO115" s="194"/>
      <c r="DP115" s="194"/>
      <c r="DQ115" s="194"/>
      <c r="DR115" s="194"/>
      <c r="DS115" s="194"/>
      <c r="DT115" s="194"/>
      <c r="DU115" s="194"/>
      <c r="DV115" s="194"/>
      <c r="DW115" s="194"/>
      <c r="DX115" s="194"/>
      <c r="DY115" s="194"/>
      <c r="DZ115" s="194"/>
      <c r="EA115" s="194"/>
      <c r="EB115" s="194"/>
      <c r="EC115" s="194"/>
      <c r="ED115" s="194"/>
      <c r="EE115" s="194"/>
      <c r="EF115" s="194"/>
      <c r="EG115" s="194"/>
      <c r="EH115" s="194"/>
      <c r="EI115" s="194"/>
      <c r="EJ115" s="194"/>
      <c r="EK115" s="194"/>
      <c r="EL115" s="194"/>
      <c r="EM115" s="194"/>
      <c r="EN115" s="194"/>
      <c r="EO115" s="194"/>
      <c r="EP115" s="194"/>
      <c r="EQ115" s="194"/>
      <c r="ER115" s="194"/>
      <c r="ES115" s="194"/>
      <c r="ET115" s="194"/>
      <c r="EU115" s="194"/>
      <c r="EV115" s="194"/>
      <c r="EW115" s="194"/>
      <c r="EX115" s="194"/>
      <c r="EY115" s="194"/>
      <c r="EZ115" s="194"/>
      <c r="FA115" s="194"/>
      <c r="FB115" s="194"/>
      <c r="FC115" s="194"/>
      <c r="FD115" s="194"/>
      <c r="FE115" s="194"/>
      <c r="FF115" s="194"/>
      <c r="FG115" s="194"/>
      <c r="FH115" s="194"/>
      <c r="FI115" s="194"/>
      <c r="FJ115" s="194"/>
    </row>
    <row r="116" spans="1:166" ht="15.75" x14ac:dyDescent="0.25">
      <c r="A116" s="77">
        <v>2888</v>
      </c>
      <c r="B116" s="163" t="s">
        <v>231</v>
      </c>
      <c r="C116" s="193" t="s">
        <v>232</v>
      </c>
      <c r="D116" s="70" t="s">
        <v>233</v>
      </c>
      <c r="E116" s="70"/>
      <c r="F116" s="70"/>
      <c r="G116" s="70"/>
      <c r="H116" s="70"/>
      <c r="I116" s="70"/>
      <c r="J116" s="183">
        <v>4661</v>
      </c>
      <c r="K116" s="183">
        <v>27</v>
      </c>
      <c r="L116" s="166">
        <v>172.63</v>
      </c>
      <c r="M116" s="167">
        <v>27</v>
      </c>
      <c r="N116" s="167" t="s">
        <v>3</v>
      </c>
      <c r="O116" s="189">
        <v>4123</v>
      </c>
      <c r="P116" s="189">
        <v>24</v>
      </c>
      <c r="Q116" s="169">
        <v>171.79166666666666</v>
      </c>
      <c r="R116" s="170">
        <v>27</v>
      </c>
      <c r="S116" s="171" t="s">
        <v>3</v>
      </c>
      <c r="T116" s="172"/>
      <c r="U116" s="172"/>
      <c r="V116" s="172"/>
      <c r="W116" s="173"/>
      <c r="X116" s="174"/>
      <c r="Y116" s="19"/>
      <c r="Z116" s="19"/>
      <c r="AA116" s="19"/>
      <c r="AB116" s="175"/>
      <c r="AC116" s="175"/>
      <c r="AD116" s="176"/>
      <c r="AE116" s="176"/>
      <c r="AF116" s="177"/>
      <c r="AG116" s="178"/>
      <c r="AH116" s="179"/>
      <c r="AI116" s="180"/>
      <c r="AJ116" s="180"/>
      <c r="AK116" s="181"/>
      <c r="AL116" s="117"/>
      <c r="AM116" s="117"/>
      <c r="AP116" s="194"/>
      <c r="AQ116" s="194"/>
      <c r="FG116" s="182"/>
      <c r="FH116" s="182"/>
      <c r="FI116" s="182"/>
      <c r="FJ116" s="182"/>
    </row>
    <row r="117" spans="1:166" s="182" customFormat="1" ht="15.75" x14ac:dyDescent="0.25">
      <c r="A117" s="77">
        <v>2892</v>
      </c>
      <c r="B117" s="163" t="s">
        <v>230</v>
      </c>
      <c r="C117" s="193" t="s">
        <v>211</v>
      </c>
      <c r="D117" s="70" t="s">
        <v>11</v>
      </c>
      <c r="E117" s="70"/>
      <c r="F117" s="70"/>
      <c r="G117" s="70"/>
      <c r="H117" s="70"/>
      <c r="I117" s="70"/>
      <c r="J117" s="165">
        <v>18614</v>
      </c>
      <c r="K117" s="165">
        <v>115</v>
      </c>
      <c r="L117" s="166">
        <v>161.86000000000001</v>
      </c>
      <c r="M117" s="167">
        <v>34</v>
      </c>
      <c r="N117" s="167" t="s">
        <v>7</v>
      </c>
      <c r="O117" s="170">
        <v>17364</v>
      </c>
      <c r="P117" s="170">
        <v>107</v>
      </c>
      <c r="Q117" s="215">
        <v>162.28037383177571</v>
      </c>
      <c r="R117" s="170">
        <v>34</v>
      </c>
      <c r="S117" s="171" t="s">
        <v>7</v>
      </c>
      <c r="T117" s="172">
        <v>11539</v>
      </c>
      <c r="U117" s="172">
        <v>73</v>
      </c>
      <c r="V117" s="172">
        <v>158.07</v>
      </c>
      <c r="W117" s="173">
        <v>36</v>
      </c>
      <c r="X117" s="174" t="s">
        <v>7</v>
      </c>
      <c r="Y117" s="19">
        <v>874</v>
      </c>
      <c r="Z117" s="19">
        <v>6</v>
      </c>
      <c r="AA117" s="19">
        <v>0</v>
      </c>
      <c r="AB117" s="175">
        <v>0</v>
      </c>
      <c r="AC117" s="175">
        <v>0</v>
      </c>
      <c r="AD117" s="176">
        <v>0</v>
      </c>
      <c r="AE117" s="176">
        <v>0</v>
      </c>
      <c r="AF117" s="177">
        <v>0</v>
      </c>
      <c r="AG117" s="178">
        <v>0</v>
      </c>
      <c r="AH117" s="179"/>
      <c r="AI117" s="180"/>
      <c r="AJ117" s="180"/>
      <c r="AK117" s="181"/>
      <c r="AL117" s="117"/>
      <c r="AM117" s="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 s="198"/>
    </row>
    <row r="118" spans="1:166" ht="15.75" x14ac:dyDescent="0.25">
      <c r="A118" s="77">
        <v>2893</v>
      </c>
      <c r="B118" s="163" t="s">
        <v>230</v>
      </c>
      <c r="C118" s="193" t="s">
        <v>207</v>
      </c>
      <c r="D118" s="70" t="s">
        <v>11</v>
      </c>
      <c r="E118" s="70"/>
      <c r="F118" s="70"/>
      <c r="G118" s="70"/>
      <c r="H118" s="70"/>
      <c r="I118" s="70"/>
      <c r="J118" s="183">
        <v>19261</v>
      </c>
      <c r="K118" s="183">
        <v>131</v>
      </c>
      <c r="L118" s="166">
        <v>147.03</v>
      </c>
      <c r="M118" s="167">
        <v>40</v>
      </c>
      <c r="N118" s="167" t="s">
        <v>7</v>
      </c>
      <c r="O118" s="168">
        <v>17985</v>
      </c>
      <c r="P118" s="168">
        <v>123</v>
      </c>
      <c r="Q118" s="169">
        <v>146.21951219512195</v>
      </c>
      <c r="R118" s="170">
        <v>40</v>
      </c>
      <c r="S118" s="171" t="s">
        <v>7</v>
      </c>
      <c r="T118" s="172">
        <v>16779</v>
      </c>
      <c r="U118" s="172">
        <v>116</v>
      </c>
      <c r="V118" s="172">
        <v>144.65</v>
      </c>
      <c r="W118" s="173">
        <v>46</v>
      </c>
      <c r="X118" s="174" t="s">
        <v>7</v>
      </c>
      <c r="Y118" s="19">
        <v>5549</v>
      </c>
      <c r="Z118" s="19">
        <v>38</v>
      </c>
      <c r="AA118" s="19">
        <v>146.03</v>
      </c>
      <c r="AB118" s="175">
        <v>45</v>
      </c>
      <c r="AC118" s="175" t="s">
        <v>7</v>
      </c>
      <c r="AD118" s="176">
        <v>808</v>
      </c>
      <c r="AE118" s="176">
        <v>6</v>
      </c>
      <c r="AF118" s="177">
        <v>0</v>
      </c>
      <c r="AG118" s="178">
        <v>0</v>
      </c>
      <c r="AH118" s="179"/>
      <c r="AI118" s="180"/>
      <c r="AJ118" s="180"/>
      <c r="AK118" s="181"/>
      <c r="AL118" s="117"/>
      <c r="AM118" s="117"/>
      <c r="AN118" s="198"/>
      <c r="AO118" s="198"/>
      <c r="AR118" s="198"/>
      <c r="AS118" s="198"/>
      <c r="AT118" s="198"/>
      <c r="AU118" s="198"/>
      <c r="AV118" s="198"/>
      <c r="AW118" s="198"/>
      <c r="AX118" s="198"/>
      <c r="AY118" s="198"/>
      <c r="AZ118" s="198"/>
      <c r="BA118" s="198"/>
      <c r="BB118" s="198"/>
      <c r="BC118" s="198"/>
      <c r="BD118" s="198"/>
      <c r="BE118" s="198"/>
      <c r="BF118" s="198"/>
      <c r="BG118" s="198"/>
      <c r="BH118" s="198"/>
      <c r="BI118" s="198"/>
      <c r="BJ118" s="198"/>
      <c r="BK118" s="198"/>
      <c r="BL118" s="198"/>
      <c r="BM118" s="198"/>
      <c r="BN118" s="198"/>
      <c r="BO118" s="198"/>
      <c r="BP118" s="198"/>
      <c r="BQ118" s="198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198"/>
      <c r="CD118" s="198"/>
      <c r="CE118" s="198"/>
      <c r="CF118" s="198"/>
      <c r="CG118" s="198"/>
      <c r="CH118" s="198"/>
      <c r="CI118" s="198"/>
      <c r="CJ118" s="198"/>
      <c r="CK118" s="198"/>
      <c r="CL118" s="198"/>
      <c r="CM118" s="198"/>
      <c r="CN118" s="198"/>
      <c r="CO118" s="198"/>
      <c r="CP118" s="198"/>
      <c r="CQ118" s="198"/>
      <c r="CR118" s="198"/>
      <c r="CS118" s="198"/>
      <c r="CT118" s="198"/>
      <c r="CU118" s="198"/>
      <c r="CV118" s="198"/>
      <c r="CW118" s="198"/>
      <c r="CX118" s="198"/>
      <c r="CY118" s="198"/>
      <c r="CZ118" s="198"/>
      <c r="DA118" s="198"/>
      <c r="DB118" s="198"/>
      <c r="DC118" s="198"/>
      <c r="DD118" s="198"/>
      <c r="DE118" s="198"/>
      <c r="DF118" s="198"/>
      <c r="DG118" s="198"/>
      <c r="DH118" s="198"/>
      <c r="DI118" s="198"/>
      <c r="DJ118" s="198"/>
      <c r="DK118" s="198"/>
      <c r="DL118" s="198"/>
      <c r="DM118" s="198"/>
      <c r="DN118" s="198"/>
      <c r="DO118" s="198"/>
      <c r="DP118" s="198"/>
      <c r="DQ118" s="198"/>
      <c r="DR118" s="198"/>
      <c r="DS118" s="198"/>
      <c r="DT118" s="198"/>
      <c r="DU118" s="198"/>
      <c r="DV118" s="198"/>
      <c r="DW118" s="198"/>
      <c r="DX118" s="198"/>
      <c r="DY118" s="198"/>
      <c r="DZ118" s="198"/>
      <c r="EA118" s="198"/>
      <c r="EB118" s="198"/>
      <c r="EC118" s="198"/>
      <c r="ED118" s="198"/>
      <c r="EE118" s="198"/>
      <c r="EF118" s="198"/>
      <c r="EG118" s="198"/>
      <c r="EH118" s="198"/>
      <c r="EI118" s="198"/>
      <c r="EJ118" s="198"/>
      <c r="EK118" s="198"/>
      <c r="EL118" s="198"/>
      <c r="EM118" s="198"/>
      <c r="EN118" s="198"/>
      <c r="EO118" s="198"/>
      <c r="EP118" s="198"/>
      <c r="EQ118" s="198"/>
      <c r="ER118" s="198"/>
      <c r="ES118" s="198"/>
      <c r="ET118" s="198"/>
      <c r="EU118" s="198"/>
      <c r="EV118" s="198"/>
      <c r="EW118" s="198"/>
      <c r="EX118" s="198"/>
      <c r="EY118" s="198"/>
      <c r="EZ118" s="198"/>
      <c r="FA118" s="198"/>
      <c r="FB118" s="198"/>
      <c r="FC118" s="198"/>
      <c r="FD118" s="198"/>
      <c r="FE118" s="198"/>
      <c r="FF118" s="198"/>
      <c r="FG118" s="198"/>
      <c r="FH118" s="198"/>
      <c r="FI118" s="198"/>
      <c r="FJ118" s="182"/>
    </row>
    <row r="119" spans="1:166" ht="15.75" x14ac:dyDescent="0.25">
      <c r="A119" s="77">
        <v>2894</v>
      </c>
      <c r="B119" s="163" t="s">
        <v>230</v>
      </c>
      <c r="C119" s="193" t="s">
        <v>208</v>
      </c>
      <c r="D119" s="70" t="s">
        <v>11</v>
      </c>
      <c r="E119" s="70"/>
      <c r="F119" s="70"/>
      <c r="G119" s="70"/>
      <c r="H119" s="70"/>
      <c r="I119" s="70"/>
      <c r="J119" s="165">
        <v>10399</v>
      </c>
      <c r="K119" s="165">
        <v>94</v>
      </c>
      <c r="L119" s="166">
        <v>110.63</v>
      </c>
      <c r="M119" s="167">
        <v>40</v>
      </c>
      <c r="N119" s="167" t="s">
        <v>7</v>
      </c>
      <c r="O119" s="168">
        <v>10190</v>
      </c>
      <c r="P119" s="168">
        <v>92</v>
      </c>
      <c r="Q119" s="169">
        <v>110.76086956521739</v>
      </c>
      <c r="R119" s="170">
        <v>40</v>
      </c>
      <c r="S119" s="171" t="s">
        <v>7</v>
      </c>
      <c r="T119" s="172">
        <v>9931</v>
      </c>
      <c r="U119" s="172">
        <v>90</v>
      </c>
      <c r="V119" s="172">
        <v>110.34</v>
      </c>
      <c r="W119" s="173">
        <v>60</v>
      </c>
      <c r="X119" s="174" t="s">
        <v>7</v>
      </c>
      <c r="Y119" s="19">
        <v>2624</v>
      </c>
      <c r="Z119" s="19">
        <v>24</v>
      </c>
      <c r="AA119" s="19">
        <v>109.33</v>
      </c>
      <c r="AB119" s="175">
        <v>60</v>
      </c>
      <c r="AC119" s="175" t="s">
        <v>7</v>
      </c>
      <c r="AD119" s="176">
        <v>638</v>
      </c>
      <c r="AE119" s="176">
        <v>6</v>
      </c>
      <c r="AF119" s="177">
        <v>0</v>
      </c>
      <c r="AG119" s="178">
        <v>0</v>
      </c>
      <c r="AH119" s="179"/>
      <c r="AI119" s="180"/>
      <c r="AJ119" s="180"/>
      <c r="AK119" s="181"/>
      <c r="AL119" s="117"/>
      <c r="AM119" s="117"/>
      <c r="AP119" s="198"/>
      <c r="AQ119" s="198"/>
      <c r="FG119" s="212"/>
      <c r="FH119" s="212"/>
      <c r="FI119" s="212"/>
      <c r="FJ119" s="198"/>
    </row>
    <row r="120" spans="1:166" ht="15.75" x14ac:dyDescent="0.25">
      <c r="A120" s="77">
        <v>2897</v>
      </c>
      <c r="B120" s="163" t="s">
        <v>230</v>
      </c>
      <c r="C120" s="164" t="s">
        <v>215</v>
      </c>
      <c r="D120" s="70" t="s">
        <v>11</v>
      </c>
      <c r="E120" s="70"/>
      <c r="F120" s="70"/>
      <c r="G120" s="70"/>
      <c r="H120" s="70"/>
      <c r="I120" s="70"/>
      <c r="J120" s="165">
        <v>12952</v>
      </c>
      <c r="K120" s="165">
        <v>96</v>
      </c>
      <c r="L120" s="166">
        <v>134.91999999999999</v>
      </c>
      <c r="M120" s="167">
        <v>40</v>
      </c>
      <c r="N120" s="167" t="s">
        <v>7</v>
      </c>
      <c r="O120" s="168">
        <v>12952</v>
      </c>
      <c r="P120" s="168">
        <v>96</v>
      </c>
      <c r="Q120" s="169">
        <v>134.91666666666666</v>
      </c>
      <c r="R120" s="170">
        <v>40</v>
      </c>
      <c r="S120" s="171" t="s">
        <v>7</v>
      </c>
      <c r="T120" s="172">
        <v>13325</v>
      </c>
      <c r="U120" s="172">
        <v>102</v>
      </c>
      <c r="V120" s="172">
        <v>130.63999999999999</v>
      </c>
      <c r="W120" s="173">
        <v>56</v>
      </c>
      <c r="X120" s="174" t="s">
        <v>7</v>
      </c>
      <c r="Y120" s="19">
        <v>3035</v>
      </c>
      <c r="Z120" s="19">
        <v>24</v>
      </c>
      <c r="AA120" s="19">
        <v>126.46</v>
      </c>
      <c r="AB120" s="175">
        <v>59</v>
      </c>
      <c r="AC120" s="175" t="s">
        <v>7</v>
      </c>
      <c r="AD120" s="176">
        <v>0</v>
      </c>
      <c r="AE120" s="176">
        <v>0</v>
      </c>
      <c r="AF120" s="177">
        <v>0</v>
      </c>
      <c r="AG120" s="178">
        <v>0</v>
      </c>
      <c r="AH120" s="179"/>
      <c r="AI120" s="180"/>
      <c r="AJ120" s="180"/>
      <c r="AK120" s="181"/>
      <c r="AL120" s="117"/>
      <c r="AM120" s="117"/>
      <c r="FJ120" s="182"/>
    </row>
    <row r="121" spans="1:166" s="234" customFormat="1" x14ac:dyDescent="0.25">
      <c r="A121" s="217">
        <v>2904</v>
      </c>
      <c r="B121" s="163" t="s">
        <v>230</v>
      </c>
      <c r="C121" s="164" t="s">
        <v>239</v>
      </c>
      <c r="D121" s="70" t="s">
        <v>11</v>
      </c>
      <c r="E121" s="218" t="s">
        <v>240</v>
      </c>
      <c r="F121" s="219" t="s">
        <v>193</v>
      </c>
      <c r="G121" s="220">
        <v>0</v>
      </c>
      <c r="H121" s="220">
        <v>0</v>
      </c>
      <c r="I121" s="221">
        <v>136.33000000000001</v>
      </c>
      <c r="J121" s="165">
        <v>5932</v>
      </c>
      <c r="K121" s="165">
        <v>44</v>
      </c>
      <c r="L121" s="166">
        <v>134.82</v>
      </c>
      <c r="M121" s="222">
        <v>40</v>
      </c>
      <c r="N121" s="222" t="s">
        <v>7</v>
      </c>
      <c r="O121" s="168">
        <v>5932</v>
      </c>
      <c r="P121" s="168">
        <v>44</v>
      </c>
      <c r="Q121" s="169">
        <v>134.81818181818181</v>
      </c>
      <c r="R121" s="170">
        <v>40</v>
      </c>
      <c r="S121" s="171" t="s">
        <v>7</v>
      </c>
      <c r="T121" s="172">
        <v>5929</v>
      </c>
      <c r="U121" s="172">
        <v>44</v>
      </c>
      <c r="V121" s="172">
        <v>134.75</v>
      </c>
      <c r="W121" s="173">
        <v>53</v>
      </c>
      <c r="X121" s="174" t="s">
        <v>7</v>
      </c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4"/>
      <c r="AI121" s="225"/>
      <c r="AJ121" s="225"/>
      <c r="AK121" s="225"/>
      <c r="AL121" s="225"/>
      <c r="AM121" s="225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</row>
    <row r="122" spans="1:166" x14ac:dyDescent="0.25">
      <c r="A122" s="235">
        <v>2934</v>
      </c>
      <c r="B122" s="163" t="s">
        <v>230</v>
      </c>
      <c r="C122" s="193" t="s">
        <v>249</v>
      </c>
      <c r="D122" s="70" t="s">
        <v>11</v>
      </c>
      <c r="E122" s="218" t="s">
        <v>240</v>
      </c>
      <c r="F122" s="236" t="s">
        <v>193</v>
      </c>
      <c r="G122" s="202">
        <v>0</v>
      </c>
      <c r="H122" s="202">
        <v>0</v>
      </c>
      <c r="I122" s="202">
        <v>0</v>
      </c>
      <c r="J122" s="183">
        <v>8236</v>
      </c>
      <c r="K122" s="183">
        <v>59</v>
      </c>
      <c r="L122" s="166">
        <v>139.59</v>
      </c>
      <c r="M122" s="204">
        <v>40</v>
      </c>
      <c r="N122" s="204" t="s">
        <v>7</v>
      </c>
      <c r="O122" s="168">
        <v>7807</v>
      </c>
      <c r="P122" s="168">
        <v>56</v>
      </c>
      <c r="Q122" s="169">
        <v>139.41071428571428</v>
      </c>
      <c r="R122" s="170">
        <v>40</v>
      </c>
      <c r="S122" s="171" t="s">
        <v>7</v>
      </c>
      <c r="T122" s="70">
        <v>2579</v>
      </c>
      <c r="U122" s="70">
        <v>18</v>
      </c>
      <c r="V122" s="70">
        <v>143.28</v>
      </c>
      <c r="W122" s="173">
        <v>0</v>
      </c>
      <c r="X122" s="205"/>
      <c r="Y122" s="19"/>
      <c r="Z122" s="19"/>
      <c r="AA122" s="19"/>
      <c r="AB122" s="19"/>
      <c r="AC122" s="19"/>
      <c r="AD122" s="19"/>
      <c r="AE122" s="19"/>
      <c r="AF122" s="19"/>
      <c r="AG122" s="19"/>
      <c r="AH122" s="104"/>
      <c r="AI122" s="70"/>
      <c r="AJ122" s="70"/>
      <c r="AK122" s="70"/>
      <c r="AL122" s="70"/>
      <c r="AM122" s="70"/>
    </row>
    <row r="123" spans="1:166" ht="15.75" x14ac:dyDescent="0.25">
      <c r="A123" s="77">
        <v>2950</v>
      </c>
      <c r="B123" s="163" t="s">
        <v>231</v>
      </c>
      <c r="C123" s="163" t="s">
        <v>235</v>
      </c>
      <c r="D123" s="70" t="s">
        <v>233</v>
      </c>
      <c r="E123" s="70"/>
      <c r="F123" s="70"/>
      <c r="G123" s="70"/>
      <c r="H123" s="70"/>
      <c r="I123" s="70"/>
      <c r="J123" s="183">
        <v>377</v>
      </c>
      <c r="K123" s="183">
        <v>3</v>
      </c>
      <c r="L123" s="166">
        <v>125.67</v>
      </c>
      <c r="M123" s="167">
        <v>0</v>
      </c>
      <c r="N123" s="167"/>
      <c r="O123" s="192"/>
      <c r="P123" s="192"/>
      <c r="Q123" s="169"/>
      <c r="R123" s="186" t="s">
        <v>1</v>
      </c>
      <c r="S123" s="187" t="s">
        <v>185</v>
      </c>
      <c r="T123" s="172"/>
      <c r="U123" s="172"/>
      <c r="V123" s="172"/>
      <c r="W123" s="173"/>
      <c r="X123" s="174"/>
      <c r="Y123" s="19"/>
      <c r="Z123" s="19"/>
      <c r="AA123" s="19"/>
      <c r="AB123" s="175"/>
      <c r="AC123" s="175"/>
      <c r="AD123" s="176"/>
      <c r="AE123" s="176"/>
      <c r="AF123" s="177"/>
      <c r="AG123" s="178"/>
      <c r="AH123" s="179"/>
      <c r="AI123" s="180"/>
      <c r="AJ123" s="180"/>
      <c r="AK123" s="181"/>
      <c r="AL123" s="117"/>
      <c r="AM123" s="117"/>
    </row>
    <row r="124" spans="1:166" s="182" customFormat="1" ht="15.75" x14ac:dyDescent="0.25">
      <c r="A124" s="77">
        <v>2951</v>
      </c>
      <c r="B124" s="163" t="s">
        <v>231</v>
      </c>
      <c r="C124" s="163" t="s">
        <v>241</v>
      </c>
      <c r="D124" s="70" t="s">
        <v>17</v>
      </c>
      <c r="E124" s="70"/>
      <c r="F124" s="70"/>
      <c r="G124" s="70"/>
      <c r="H124" s="70"/>
      <c r="I124" s="70"/>
      <c r="J124" s="209">
        <v>0</v>
      </c>
      <c r="K124" s="209">
        <v>0</v>
      </c>
      <c r="L124" s="209">
        <v>0</v>
      </c>
      <c r="M124" s="167">
        <v>0</v>
      </c>
      <c r="N124" s="167"/>
      <c r="O124" s="189"/>
      <c r="P124" s="189"/>
      <c r="Q124" s="169"/>
      <c r="R124" s="186" t="s">
        <v>1</v>
      </c>
      <c r="S124" s="187" t="s">
        <v>185</v>
      </c>
      <c r="T124" s="172"/>
      <c r="U124" s="172"/>
      <c r="V124" s="172"/>
      <c r="W124" s="173"/>
      <c r="X124" s="174"/>
      <c r="Y124" s="19"/>
      <c r="Z124" s="19"/>
      <c r="AA124" s="19"/>
      <c r="AB124" s="175"/>
      <c r="AC124" s="175"/>
      <c r="AD124" s="176"/>
      <c r="AE124" s="176"/>
      <c r="AF124" s="177"/>
      <c r="AG124" s="178"/>
      <c r="AH124" s="179"/>
      <c r="AI124" s="180"/>
      <c r="AJ124" s="180"/>
      <c r="AK124" s="181"/>
      <c r="AL124" s="117"/>
      <c r="AM124" s="117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</row>
    <row r="125" spans="1:166" s="182" customFormat="1" ht="15.75" x14ac:dyDescent="0.25">
      <c r="A125" s="77">
        <v>2952</v>
      </c>
      <c r="B125" s="163" t="s">
        <v>230</v>
      </c>
      <c r="C125" s="163" t="s">
        <v>246</v>
      </c>
      <c r="D125" s="70" t="s">
        <v>11</v>
      </c>
      <c r="E125" s="70"/>
      <c r="F125" s="70"/>
      <c r="G125" s="70"/>
      <c r="H125" s="70"/>
      <c r="I125" s="70"/>
      <c r="J125" s="209">
        <v>0</v>
      </c>
      <c r="K125" s="209">
        <v>0</v>
      </c>
      <c r="L125" s="209">
        <v>0</v>
      </c>
      <c r="M125" s="167">
        <v>0</v>
      </c>
      <c r="N125" s="167"/>
      <c r="O125" s="168"/>
      <c r="P125" s="168"/>
      <c r="Q125" s="169"/>
      <c r="R125" s="186" t="s">
        <v>177</v>
      </c>
      <c r="S125" s="187" t="s">
        <v>186</v>
      </c>
      <c r="T125" s="172"/>
      <c r="U125" s="172"/>
      <c r="V125" s="172"/>
      <c r="W125" s="173"/>
      <c r="X125" s="174"/>
      <c r="Y125" s="19"/>
      <c r="Z125" s="19"/>
      <c r="AA125" s="19"/>
      <c r="AB125" s="175"/>
      <c r="AC125" s="175"/>
      <c r="AD125" s="176"/>
      <c r="AE125" s="176"/>
      <c r="AF125" s="177"/>
      <c r="AG125" s="178"/>
      <c r="AH125" s="179"/>
      <c r="AI125" s="180"/>
      <c r="AJ125" s="180"/>
      <c r="AK125" s="181"/>
      <c r="AL125" s="117"/>
      <c r="AM125" s="117"/>
      <c r="AN125" s="198"/>
      <c r="AO125" s="198"/>
      <c r="AP125"/>
      <c r="AQ125"/>
      <c r="AR125" s="198"/>
      <c r="AS125" s="198"/>
      <c r="AT125" s="198"/>
      <c r="AU125" s="198"/>
      <c r="AV125" s="198"/>
      <c r="AW125" s="198"/>
      <c r="AX125" s="198"/>
      <c r="AY125" s="198"/>
      <c r="AZ125" s="198"/>
      <c r="BA125" s="198"/>
      <c r="BB125" s="198"/>
      <c r="BC125" s="198"/>
      <c r="BD125" s="198"/>
      <c r="BE125" s="198"/>
      <c r="BF125" s="198"/>
      <c r="BG125" s="198"/>
      <c r="BH125" s="198"/>
      <c r="BI125" s="198"/>
      <c r="BJ125" s="198"/>
      <c r="BK125" s="198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8"/>
      <c r="BY125" s="198"/>
      <c r="BZ125" s="198"/>
      <c r="CA125" s="198"/>
      <c r="CB125" s="198"/>
      <c r="CC125" s="198"/>
      <c r="CD125" s="198"/>
      <c r="CE125" s="198"/>
      <c r="CF125" s="198"/>
      <c r="CG125" s="198"/>
      <c r="CH125" s="198"/>
      <c r="CI125" s="198"/>
      <c r="CJ125" s="198"/>
      <c r="CK125" s="198"/>
      <c r="CL125" s="198"/>
      <c r="CM125" s="198"/>
      <c r="CN125" s="198"/>
      <c r="CO125" s="198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8"/>
      <c r="CZ125" s="198"/>
      <c r="DA125" s="198"/>
      <c r="DB125" s="198"/>
      <c r="DC125" s="198"/>
      <c r="DD125" s="198"/>
      <c r="DE125" s="198"/>
      <c r="DF125" s="198"/>
      <c r="DG125" s="198"/>
      <c r="DH125" s="198"/>
      <c r="DI125" s="198"/>
      <c r="DJ125" s="198"/>
      <c r="DK125" s="198"/>
      <c r="DL125" s="198"/>
      <c r="DM125" s="198"/>
      <c r="DN125" s="198"/>
      <c r="DO125" s="198"/>
      <c r="DP125" s="198"/>
      <c r="DQ125" s="198"/>
      <c r="DR125" s="198"/>
      <c r="DS125" s="198"/>
      <c r="DT125" s="198"/>
      <c r="DU125" s="198"/>
      <c r="DV125" s="198"/>
      <c r="DW125" s="198"/>
      <c r="DX125" s="198"/>
      <c r="DY125" s="198"/>
      <c r="DZ125" s="198"/>
      <c r="EA125" s="198"/>
      <c r="EB125" s="198"/>
      <c r="EC125" s="198"/>
      <c r="ED125" s="198"/>
      <c r="EE125" s="198"/>
      <c r="EF125" s="198"/>
      <c r="EG125" s="198"/>
      <c r="EH125" s="198"/>
      <c r="EI125" s="198"/>
      <c r="EJ125" s="198"/>
      <c r="EK125" s="198"/>
      <c r="EL125" s="198"/>
      <c r="EM125" s="198"/>
      <c r="EN125" s="198"/>
      <c r="EO125" s="198"/>
      <c r="EP125" s="198"/>
      <c r="EQ125" s="198"/>
      <c r="ER125" s="198"/>
      <c r="ES125" s="198"/>
      <c r="ET125" s="198"/>
      <c r="EU125" s="198"/>
      <c r="EV125" s="198"/>
      <c r="EW125" s="198"/>
      <c r="EX125" s="198"/>
      <c r="EY125" s="198"/>
      <c r="EZ125" s="198"/>
      <c r="FA125" s="198"/>
      <c r="FB125" s="198"/>
      <c r="FC125" s="198"/>
      <c r="FD125" s="198"/>
      <c r="FE125" s="198"/>
      <c r="FF125" s="198"/>
      <c r="FG125"/>
      <c r="FH125"/>
      <c r="FI125"/>
      <c r="FJ125"/>
    </row>
    <row r="126" spans="1:166" s="182" customFormat="1" ht="15.75" x14ac:dyDescent="0.25">
      <c r="A126" s="70">
        <v>2953</v>
      </c>
      <c r="B126" s="163" t="s">
        <v>231</v>
      </c>
      <c r="C126" s="163" t="s">
        <v>248</v>
      </c>
      <c r="D126" s="70" t="s">
        <v>233</v>
      </c>
      <c r="E126" s="70"/>
      <c r="F126" s="70"/>
      <c r="G126" s="70"/>
      <c r="H126" s="70"/>
      <c r="I126" s="70"/>
      <c r="J126" s="165">
        <v>549</v>
      </c>
      <c r="K126" s="165">
        <v>4</v>
      </c>
      <c r="L126" s="166">
        <v>137.25</v>
      </c>
      <c r="M126" s="167">
        <v>0</v>
      </c>
      <c r="N126" s="167"/>
      <c r="O126" s="168"/>
      <c r="P126" s="168"/>
      <c r="Q126" s="169"/>
      <c r="R126" s="186" t="s">
        <v>1</v>
      </c>
      <c r="S126" s="187" t="s">
        <v>185</v>
      </c>
      <c r="T126" s="172"/>
      <c r="U126" s="172"/>
      <c r="V126" s="172"/>
      <c r="W126" s="173"/>
      <c r="X126" s="174"/>
      <c r="Y126" s="19"/>
      <c r="Z126" s="19"/>
      <c r="AA126" s="19"/>
      <c r="AB126" s="175"/>
      <c r="AC126" s="175"/>
      <c r="AD126" s="176"/>
      <c r="AE126" s="176"/>
      <c r="AF126" s="177"/>
      <c r="AG126" s="178"/>
      <c r="AH126" s="179"/>
      <c r="AI126" s="180"/>
      <c r="AJ126" s="180"/>
      <c r="AK126" s="181"/>
      <c r="AL126" s="117"/>
      <c r="AM126" s="117"/>
      <c r="AN126"/>
      <c r="AO126"/>
      <c r="AP126" s="198"/>
      <c r="AQ126" s="198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</row>
    <row r="127" spans="1:166" s="182" customFormat="1" ht="15.75" x14ac:dyDescent="0.25">
      <c r="A127" s="77">
        <v>2954</v>
      </c>
      <c r="B127" s="163" t="s">
        <v>231</v>
      </c>
      <c r="C127" s="163" t="s">
        <v>250</v>
      </c>
      <c r="D127" s="70" t="s">
        <v>11</v>
      </c>
      <c r="E127" s="70"/>
      <c r="F127" s="70"/>
      <c r="G127" s="70"/>
      <c r="H127" s="70"/>
      <c r="I127" s="70"/>
      <c r="J127" s="209">
        <v>0</v>
      </c>
      <c r="K127" s="209">
        <v>0</v>
      </c>
      <c r="L127" s="209">
        <v>0</v>
      </c>
      <c r="M127" s="167">
        <v>0</v>
      </c>
      <c r="N127" s="167"/>
      <c r="O127" s="184"/>
      <c r="P127" s="184"/>
      <c r="Q127" s="185"/>
      <c r="R127" s="186" t="s">
        <v>1</v>
      </c>
      <c r="S127" s="187" t="s">
        <v>185</v>
      </c>
      <c r="T127" s="172"/>
      <c r="U127" s="172"/>
      <c r="V127" s="172"/>
      <c r="W127" s="173"/>
      <c r="X127" s="174"/>
      <c r="Y127" s="19"/>
      <c r="Z127" s="19"/>
      <c r="AA127" s="19"/>
      <c r="AB127" s="175"/>
      <c r="AC127" s="175"/>
      <c r="AD127" s="176"/>
      <c r="AE127" s="176"/>
      <c r="AF127" s="177"/>
      <c r="AG127" s="178"/>
      <c r="AH127" s="179"/>
      <c r="AI127" s="180"/>
      <c r="AJ127" s="180"/>
      <c r="AK127" s="181"/>
      <c r="AL127" s="117"/>
      <c r="AM127" s="11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 s="198"/>
    </row>
    <row r="128" spans="1:166" s="182" customFormat="1" ht="15.75" x14ac:dyDescent="0.25">
      <c r="A128" s="77">
        <v>2965</v>
      </c>
      <c r="B128" s="163" t="s">
        <v>230</v>
      </c>
      <c r="C128" s="163" t="s">
        <v>253</v>
      </c>
      <c r="D128" s="70" t="s">
        <v>11</v>
      </c>
      <c r="E128" s="70"/>
      <c r="F128" s="70"/>
      <c r="G128" s="70"/>
      <c r="H128" s="70"/>
      <c r="I128" s="70"/>
      <c r="J128" s="241">
        <v>0</v>
      </c>
      <c r="K128" s="241">
        <v>0</v>
      </c>
      <c r="L128" s="241">
        <v>0</v>
      </c>
      <c r="M128" s="167">
        <v>0</v>
      </c>
      <c r="N128" s="167"/>
      <c r="O128" s="168"/>
      <c r="P128" s="168"/>
      <c r="Q128" s="169"/>
      <c r="R128" s="186" t="s">
        <v>1</v>
      </c>
      <c r="S128" s="187" t="s">
        <v>186</v>
      </c>
      <c r="T128" s="172"/>
      <c r="U128" s="172"/>
      <c r="V128" s="172"/>
      <c r="W128" s="173"/>
      <c r="X128" s="174"/>
      <c r="Y128" s="19"/>
      <c r="Z128" s="19"/>
      <c r="AA128" s="19"/>
      <c r="AB128" s="175"/>
      <c r="AC128" s="175"/>
      <c r="AD128" s="176"/>
      <c r="AE128" s="176"/>
      <c r="AF128" s="177"/>
      <c r="AG128" s="178"/>
      <c r="AH128" s="179"/>
      <c r="AI128" s="180"/>
      <c r="AJ128" s="180"/>
      <c r="AK128" s="181"/>
      <c r="AL128" s="117"/>
      <c r="AM128" s="117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</row>
    <row r="129" spans="1:162" ht="15.75" x14ac:dyDescent="0.25">
      <c r="A129" s="70">
        <v>2967</v>
      </c>
      <c r="B129" s="163" t="s">
        <v>231</v>
      </c>
      <c r="C129" s="164" t="s">
        <v>247</v>
      </c>
      <c r="D129" s="70" t="s">
        <v>11</v>
      </c>
      <c r="E129" s="70"/>
      <c r="F129" s="70"/>
      <c r="G129" s="70"/>
      <c r="H129" s="70"/>
      <c r="I129" s="70"/>
      <c r="J129" s="209">
        <v>0</v>
      </c>
      <c r="K129" s="209">
        <v>0</v>
      </c>
      <c r="L129" s="209">
        <v>0</v>
      </c>
      <c r="M129" s="167">
        <v>0</v>
      </c>
      <c r="N129" s="167"/>
      <c r="O129" s="168"/>
      <c r="P129" s="168"/>
      <c r="Q129" s="169"/>
      <c r="R129" s="186"/>
      <c r="S129" s="187"/>
      <c r="T129" s="172"/>
      <c r="U129" s="172"/>
      <c r="V129" s="172"/>
      <c r="W129" s="173"/>
      <c r="X129" s="174"/>
      <c r="Y129" s="19"/>
      <c r="Z129" s="19"/>
      <c r="AA129" s="19"/>
      <c r="AB129" s="175"/>
      <c r="AC129" s="175"/>
      <c r="AD129" s="176"/>
      <c r="AE129" s="176"/>
      <c r="AF129" s="177"/>
      <c r="AG129" s="178"/>
      <c r="AH129" s="179"/>
      <c r="AI129" s="180"/>
      <c r="AJ129" s="180"/>
      <c r="AK129" s="181"/>
      <c r="AL129" s="117"/>
      <c r="AM129" s="117"/>
    </row>
    <row r="130" spans="1:162" ht="15.75" x14ac:dyDescent="0.25">
      <c r="A130" s="70">
        <v>2982</v>
      </c>
      <c r="B130" s="195" t="s">
        <v>230</v>
      </c>
      <c r="C130" s="164" t="s">
        <v>234</v>
      </c>
      <c r="D130" s="70" t="s">
        <v>11</v>
      </c>
      <c r="E130" s="70"/>
      <c r="F130" s="70"/>
      <c r="G130" s="70"/>
      <c r="H130" s="70"/>
      <c r="I130" s="70"/>
      <c r="J130" s="209">
        <v>0</v>
      </c>
      <c r="K130" s="209">
        <v>0</v>
      </c>
      <c r="L130" s="209">
        <v>0</v>
      </c>
      <c r="M130" s="167">
        <v>0</v>
      </c>
      <c r="N130" s="167"/>
      <c r="O130" s="168"/>
      <c r="P130" s="168"/>
      <c r="Q130" s="169"/>
      <c r="R130" s="186"/>
      <c r="S130" s="187"/>
      <c r="T130" s="172"/>
      <c r="U130" s="172"/>
      <c r="V130" s="172"/>
      <c r="W130" s="173"/>
      <c r="X130" s="174"/>
      <c r="Y130" s="70"/>
      <c r="Z130" s="70"/>
      <c r="AA130" s="70"/>
      <c r="AB130" s="173"/>
      <c r="AC130" s="173"/>
      <c r="AD130" s="119"/>
      <c r="AE130" s="119"/>
      <c r="AF130" s="242"/>
      <c r="AG130" s="243"/>
      <c r="AH130" s="244"/>
      <c r="AI130" s="180"/>
      <c r="AJ130" s="180"/>
      <c r="AK130" s="181"/>
      <c r="AL130" s="117"/>
      <c r="AM130" s="117"/>
    </row>
    <row r="131" spans="1:162" ht="15" customHeight="1" x14ac:dyDescent="0.25">
      <c r="A131" s="70">
        <v>2983</v>
      </c>
      <c r="B131" s="195" t="s">
        <v>231</v>
      </c>
      <c r="C131" s="164" t="s">
        <v>252</v>
      </c>
      <c r="D131" s="70" t="s">
        <v>15</v>
      </c>
      <c r="E131" s="70"/>
      <c r="F131" s="70"/>
      <c r="G131" s="70"/>
      <c r="H131" s="70"/>
      <c r="I131" s="70"/>
      <c r="J131" s="210">
        <v>0</v>
      </c>
      <c r="K131" s="210">
        <v>0</v>
      </c>
      <c r="L131" s="240">
        <v>0</v>
      </c>
      <c r="M131" s="167">
        <v>0</v>
      </c>
      <c r="N131" s="167"/>
      <c r="O131" s="184"/>
      <c r="P131" s="184"/>
      <c r="Q131" s="185"/>
      <c r="R131" s="186"/>
      <c r="S131" s="187"/>
      <c r="T131" s="249"/>
      <c r="U131" s="249"/>
      <c r="V131" s="249"/>
      <c r="W131" s="250"/>
      <c r="X131" s="251"/>
      <c r="AB131" s="250"/>
      <c r="AC131" s="250"/>
      <c r="AD131" s="254"/>
      <c r="AE131" s="254"/>
      <c r="AF131" s="255"/>
      <c r="AG131" s="257"/>
      <c r="AH131" s="259"/>
      <c r="AI131" s="32"/>
      <c r="AJ131" s="32"/>
      <c r="AK131" s="230"/>
      <c r="AL131" s="231"/>
      <c r="AM131" s="231"/>
    </row>
    <row r="132" spans="1:162" ht="15.75" x14ac:dyDescent="0.25">
      <c r="A132" s="77">
        <v>2984</v>
      </c>
      <c r="B132" s="163" t="s">
        <v>231</v>
      </c>
      <c r="C132" s="164" t="s">
        <v>244</v>
      </c>
      <c r="D132" s="70" t="s">
        <v>15</v>
      </c>
      <c r="E132" s="70"/>
      <c r="F132" s="70"/>
      <c r="G132" s="70"/>
      <c r="H132" s="70"/>
      <c r="I132" s="70"/>
      <c r="J132" s="209">
        <v>1036</v>
      </c>
      <c r="K132" s="209">
        <v>7</v>
      </c>
      <c r="L132" s="209">
        <v>148</v>
      </c>
      <c r="M132" s="167">
        <v>0</v>
      </c>
      <c r="N132" s="167"/>
      <c r="O132" s="168"/>
      <c r="P132" s="168"/>
      <c r="Q132" s="169"/>
      <c r="R132" s="186"/>
      <c r="S132" s="187"/>
      <c r="T132" s="249"/>
      <c r="U132" s="249"/>
      <c r="V132" s="249"/>
      <c r="W132" s="250"/>
      <c r="X132" s="251"/>
      <c r="AB132" s="250"/>
      <c r="AC132" s="250"/>
      <c r="AD132" s="254"/>
      <c r="AE132" s="254"/>
      <c r="AF132" s="255"/>
      <c r="AG132" s="257"/>
      <c r="AH132" s="259"/>
      <c r="AI132" s="32"/>
      <c r="AJ132" s="32"/>
      <c r="AK132" s="230"/>
      <c r="AL132" s="231"/>
      <c r="AM132" s="231"/>
      <c r="AN132" s="198"/>
      <c r="AO132" s="198"/>
      <c r="AR132" s="198"/>
      <c r="AS132" s="198"/>
      <c r="AT132" s="198"/>
      <c r="AU132" s="198"/>
      <c r="AV132" s="198"/>
      <c r="AW132" s="198"/>
      <c r="AX132" s="198"/>
      <c r="AY132" s="198"/>
      <c r="AZ132" s="198"/>
      <c r="BA132" s="198"/>
      <c r="BB132" s="198"/>
      <c r="BC132" s="198"/>
      <c r="BD132" s="198"/>
      <c r="BE132" s="198"/>
      <c r="BF132" s="198"/>
      <c r="BG132" s="198"/>
      <c r="BH132" s="198"/>
      <c r="BI132" s="198"/>
      <c r="BJ132" s="198"/>
      <c r="BK132" s="198"/>
      <c r="BL132" s="198"/>
      <c r="BM132" s="198"/>
      <c r="BN132" s="198"/>
      <c r="BO132" s="198"/>
      <c r="BP132" s="198"/>
      <c r="BQ132" s="198"/>
      <c r="BR132" s="198"/>
      <c r="BS132" s="198"/>
      <c r="BT132" s="198"/>
      <c r="BU132" s="198"/>
      <c r="BV132" s="198"/>
      <c r="BW132" s="198"/>
      <c r="BX132" s="198"/>
      <c r="BY132" s="198"/>
      <c r="BZ132" s="198"/>
      <c r="CA132" s="198"/>
      <c r="CB132" s="198"/>
      <c r="CC132" s="198"/>
      <c r="CD132" s="198"/>
      <c r="CE132" s="198"/>
      <c r="CF132" s="198"/>
      <c r="CG132" s="198"/>
      <c r="CH132" s="198"/>
      <c r="CI132" s="198"/>
      <c r="CJ132" s="198"/>
      <c r="CK132" s="198"/>
      <c r="CL132" s="198"/>
      <c r="CM132" s="198"/>
      <c r="CN132" s="198"/>
      <c r="CO132" s="198"/>
      <c r="CP132" s="198"/>
      <c r="CQ132" s="198"/>
      <c r="CR132" s="198"/>
      <c r="CS132" s="198"/>
      <c r="CT132" s="198"/>
      <c r="CU132" s="198"/>
      <c r="CV132" s="198"/>
      <c r="CW132" s="198"/>
      <c r="CX132" s="198"/>
      <c r="CY132" s="198"/>
      <c r="CZ132" s="198"/>
      <c r="DA132" s="198"/>
      <c r="DB132" s="198"/>
      <c r="DC132" s="198"/>
      <c r="DD132" s="198"/>
      <c r="DE132" s="198"/>
      <c r="DF132" s="198"/>
      <c r="DG132" s="198"/>
      <c r="DH132" s="198"/>
      <c r="DI132" s="198"/>
      <c r="DJ132" s="198"/>
      <c r="DK132" s="198"/>
      <c r="DL132" s="198"/>
      <c r="DM132" s="198"/>
      <c r="DN132" s="198"/>
      <c r="DO132" s="198"/>
      <c r="DP132" s="198"/>
      <c r="DQ132" s="198"/>
      <c r="DR132" s="198"/>
      <c r="DS132" s="198"/>
      <c r="DT132" s="198"/>
      <c r="DU132" s="198"/>
      <c r="DV132" s="198"/>
      <c r="DW132" s="198"/>
      <c r="DX132" s="198"/>
      <c r="DY132" s="198"/>
      <c r="DZ132" s="198"/>
      <c r="EA132" s="198"/>
      <c r="EB132" s="198"/>
      <c r="EC132" s="198"/>
      <c r="ED132" s="198"/>
      <c r="EE132" s="198"/>
      <c r="EF132" s="198"/>
      <c r="EG132" s="198"/>
      <c r="EH132" s="198"/>
      <c r="EI132" s="198"/>
      <c r="EJ132" s="198"/>
      <c r="EK132" s="198"/>
      <c r="EL132" s="198"/>
      <c r="EM132" s="198"/>
      <c r="EN132" s="198"/>
      <c r="EO132" s="198"/>
      <c r="EP132" s="198"/>
      <c r="EQ132" s="198"/>
      <c r="ER132" s="198"/>
      <c r="ES132" s="198"/>
      <c r="ET132" s="198"/>
      <c r="EU132" s="198"/>
      <c r="EV132" s="198"/>
      <c r="EW132" s="198"/>
      <c r="EX132" s="198"/>
      <c r="EY132" s="198"/>
      <c r="EZ132" s="198"/>
      <c r="FA132" s="198"/>
      <c r="FB132" s="198"/>
      <c r="FC132" s="198"/>
      <c r="FD132" s="198"/>
      <c r="FE132" s="198"/>
      <c r="FF132" s="198"/>
    </row>
    <row r="133" spans="1:162" x14ac:dyDescent="0.25">
      <c r="AP133" s="198"/>
      <c r="AQ133" s="198"/>
    </row>
    <row r="135" spans="1:162" x14ac:dyDescent="0.25">
      <c r="A135" s="25">
        <f>COUNT(A4:A133)</f>
        <v>129</v>
      </c>
    </row>
  </sheetData>
  <mergeCells count="13">
    <mergeCell ref="AD1:AH1"/>
    <mergeCell ref="AI1:AM1"/>
    <mergeCell ref="J3:N3"/>
    <mergeCell ref="O3:S3"/>
    <mergeCell ref="T3:X3"/>
    <mergeCell ref="Y3:AC3"/>
    <mergeCell ref="AD3:AH3"/>
    <mergeCell ref="AI3:AM3"/>
    <mergeCell ref="E1:I1"/>
    <mergeCell ref="J1:N1"/>
    <mergeCell ref="O1:S1"/>
    <mergeCell ref="T1:X1"/>
    <mergeCell ref="Y1:AC1"/>
  </mergeCells>
  <conditionalFormatting sqref="P7:Q10">
    <cfRule type="cellIs" dxfId="30" priority="74" stopIfTrue="1" operator="greaterThanOrEqual">
      <formula>200</formula>
    </cfRule>
  </conditionalFormatting>
  <conditionalFormatting sqref="Q4">
    <cfRule type="cellIs" dxfId="29" priority="3" stopIfTrue="1" operator="greaterThanOrEqual">
      <formula>200</formula>
    </cfRule>
  </conditionalFormatting>
  <conditionalFormatting sqref="Q11:Q12">
    <cfRule type="cellIs" dxfId="28" priority="72" stopIfTrue="1" operator="greaterThanOrEqual">
      <formula>200</formula>
    </cfRule>
  </conditionalFormatting>
  <conditionalFormatting sqref="Q14:Q15">
    <cfRule type="cellIs" dxfId="27" priority="70" stopIfTrue="1" operator="greaterThanOrEqual">
      <formula>200</formula>
    </cfRule>
  </conditionalFormatting>
  <conditionalFormatting sqref="Q17:Q23">
    <cfRule type="cellIs" dxfId="26" priority="64" stopIfTrue="1" operator="greaterThanOrEqual">
      <formula>200</formula>
    </cfRule>
  </conditionalFormatting>
  <conditionalFormatting sqref="Q25:Q33">
    <cfRule type="cellIs" dxfId="25" priority="56" stopIfTrue="1" operator="greaterThanOrEqual">
      <formula>200</formula>
    </cfRule>
  </conditionalFormatting>
  <conditionalFormatting sqref="Q35:Q43">
    <cfRule type="cellIs" dxfId="24" priority="48" stopIfTrue="1" operator="greaterThanOrEqual">
      <formula>200</formula>
    </cfRule>
  </conditionalFormatting>
  <conditionalFormatting sqref="Q45:Q48">
    <cfRule type="cellIs" dxfId="23" priority="45" stopIfTrue="1" operator="greaterThanOrEqual">
      <formula>200</formula>
    </cfRule>
  </conditionalFormatting>
  <conditionalFormatting sqref="Q50:Q51">
    <cfRule type="cellIs" dxfId="22" priority="44" stopIfTrue="1" operator="greaterThanOrEqual">
      <formula>200</formula>
    </cfRule>
  </conditionalFormatting>
  <conditionalFormatting sqref="Q54:Q57">
    <cfRule type="cellIs" dxfId="21" priority="40" stopIfTrue="1" operator="greaterThanOrEqual">
      <formula>200</formula>
    </cfRule>
  </conditionalFormatting>
  <conditionalFormatting sqref="Q60:Q62">
    <cfRule type="cellIs" dxfId="20" priority="37" stopIfTrue="1" operator="greaterThanOrEqual">
      <formula>200</formula>
    </cfRule>
  </conditionalFormatting>
  <conditionalFormatting sqref="Q65">
    <cfRule type="cellIs" dxfId="19" priority="36" stopIfTrue="1" operator="greaterThanOrEqual">
      <formula>200</formula>
    </cfRule>
  </conditionalFormatting>
  <conditionalFormatting sqref="Q70:Q73 Q75">
    <cfRule type="cellIs" dxfId="18" priority="33" stopIfTrue="1" operator="greaterThanOrEqual">
      <formula>200</formula>
    </cfRule>
  </conditionalFormatting>
  <conditionalFormatting sqref="Q77">
    <cfRule type="cellIs" dxfId="17" priority="32" stopIfTrue="1" operator="greaterThanOrEqual">
      <formula>200</formula>
    </cfRule>
  </conditionalFormatting>
  <conditionalFormatting sqref="Q80:Q81">
    <cfRule type="cellIs" dxfId="16" priority="30" stopIfTrue="1" operator="greaterThanOrEqual">
      <formula>200</formula>
    </cfRule>
  </conditionalFormatting>
  <conditionalFormatting sqref="Q83:Q85">
    <cfRule type="cellIs" dxfId="15" priority="27" stopIfTrue="1" operator="greaterThanOrEqual">
      <formula>200</formula>
    </cfRule>
  </conditionalFormatting>
  <conditionalFormatting sqref="Q87:Q88">
    <cfRule type="cellIs" dxfId="14" priority="25" stopIfTrue="1" operator="greaterThanOrEqual">
      <formula>200</formula>
    </cfRule>
  </conditionalFormatting>
  <conditionalFormatting sqref="Q90:Q91">
    <cfRule type="cellIs" dxfId="13" priority="23" stopIfTrue="1" operator="greaterThanOrEqual">
      <formula>200</formula>
    </cfRule>
  </conditionalFormatting>
  <conditionalFormatting sqref="Q95">
    <cfRule type="cellIs" dxfId="12" priority="22" stopIfTrue="1" operator="greaterThanOrEqual">
      <formula>200</formula>
    </cfRule>
  </conditionalFormatting>
  <conditionalFormatting sqref="Q97:Q101">
    <cfRule type="cellIs" dxfId="11" priority="19" stopIfTrue="1" operator="greaterThanOrEqual">
      <formula>200</formula>
    </cfRule>
  </conditionalFormatting>
  <conditionalFormatting sqref="Q103:Q104">
    <cfRule type="cellIs" dxfId="10" priority="18" stopIfTrue="1" operator="greaterThanOrEqual">
      <formula>200</formula>
    </cfRule>
  </conditionalFormatting>
  <conditionalFormatting sqref="Q106:Q110">
    <cfRule type="cellIs" dxfId="9" priority="13" stopIfTrue="1" operator="greaterThanOrEqual">
      <formula>200</formula>
    </cfRule>
  </conditionalFormatting>
  <conditionalFormatting sqref="Q115">
    <cfRule type="cellIs" dxfId="8" priority="12" stopIfTrue="1" operator="greaterThanOrEqual">
      <formula>200</formula>
    </cfRule>
  </conditionalFormatting>
  <conditionalFormatting sqref="Q117:Q118">
    <cfRule type="cellIs" dxfId="7" priority="10" stopIfTrue="1" operator="greaterThanOrEqual">
      <formula>200</formula>
    </cfRule>
  </conditionalFormatting>
  <conditionalFormatting sqref="Q120:Q123">
    <cfRule type="cellIs" dxfId="6" priority="6" stopIfTrue="1" operator="greaterThanOrEqual">
      <formula>200</formula>
    </cfRule>
  </conditionalFormatting>
  <conditionalFormatting sqref="Q129">
    <cfRule type="cellIs" dxfId="5" priority="5" stopIfTrue="1" operator="greaterThanOrEqual">
      <formula>200</formula>
    </cfRule>
  </conditionalFormatting>
  <conditionalFormatting sqref="Q131">
    <cfRule type="cellIs" dxfId="4" priority="4" stopIfTrue="1" operator="greaterThanOrEqual">
      <formula>200</formula>
    </cfRule>
  </conditionalFormatting>
  <conditionalFormatting sqref="R4:S25 R27:S46 S47:S73 R48:R49 S117:S120">
    <cfRule type="cellIs" dxfId="3" priority="79" stopIfTrue="1" operator="equal">
      <formula>IF(#REF!&gt;=200,0,"")</formula>
    </cfRule>
  </conditionalFormatting>
  <conditionalFormatting sqref="R26:S26">
    <cfRule type="cellIs" dxfId="2" priority="2" stopIfTrue="1" operator="equal">
      <formula>IF(#REF!&gt;=200,0,"")</formula>
    </cfRule>
  </conditionalFormatting>
  <conditionalFormatting sqref="AH74">
    <cfRule type="cellIs" dxfId="1" priority="1" stopIfTrue="1" operator="equal">
      <formula>IF(#REF!&gt;=200,0,"")</formula>
    </cfRule>
  </conditionalFormatting>
  <conditionalFormatting sqref="AL4:AM4 AL5:AL51 AM5:AM73 S75:S115 AM75:AM129">
    <cfRule type="cellIs" dxfId="0" priority="80" stopIfTrue="1" operator="equal">
      <formula>IF(#REF!&gt;=200,0,"")</formula>
    </cfRule>
  </conditionalFormatting>
  <hyperlinks>
    <hyperlink ref="D129" r:id="rId1" display="msubito@hotmail.com" xr:uid="{00000000-0004-0000-0400-000000000000}"/>
    <hyperlink ref="D111" r:id="rId2" display="msubito@hotmail.com" xr:uid="{00000000-0004-0000-04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14C8C-3CD0-4438-B4CB-1C649652E1C1}">
  <dimension ref="A1:P116"/>
  <sheetViews>
    <sheetView zoomScale="110" zoomScaleNormal="110" workbookViewId="0">
      <selection activeCell="T7" sqref="T7"/>
    </sheetView>
  </sheetViews>
  <sheetFormatPr baseColWidth="10" defaultRowHeight="14.25" x14ac:dyDescent="0.2"/>
  <cols>
    <col min="1" max="3" width="11.42578125" style="28"/>
    <col min="4" max="6" width="0" style="28" hidden="1" customWidth="1"/>
    <col min="7" max="7" width="19.42578125" style="28" hidden="1" customWidth="1"/>
    <col min="8" max="16384" width="11.42578125" style="28"/>
  </cols>
  <sheetData>
    <row r="1" spans="1:16" ht="36" customHeight="1" x14ac:dyDescent="0.2">
      <c r="A1" s="336" t="s">
        <v>484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</row>
    <row r="2" spans="1:16" ht="60" x14ac:dyDescent="0.2">
      <c r="A2" s="264" t="s">
        <v>256</v>
      </c>
      <c r="B2" s="265" t="s">
        <v>257</v>
      </c>
      <c r="C2" s="266" t="s">
        <v>258</v>
      </c>
      <c r="D2" s="267" t="s">
        <v>259</v>
      </c>
      <c r="E2" s="267" t="s">
        <v>260</v>
      </c>
      <c r="F2" s="268" t="s">
        <v>261</v>
      </c>
      <c r="G2" s="269" t="s">
        <v>262</v>
      </c>
      <c r="H2" s="270" t="s">
        <v>263</v>
      </c>
      <c r="I2" s="270" t="s">
        <v>264</v>
      </c>
      <c r="J2" s="270" t="s">
        <v>265</v>
      </c>
      <c r="K2" s="271" t="s">
        <v>266</v>
      </c>
      <c r="L2" s="271" t="s">
        <v>267</v>
      </c>
      <c r="M2" s="295" t="s">
        <v>268</v>
      </c>
      <c r="N2" s="272" t="s">
        <v>269</v>
      </c>
      <c r="O2" s="273" t="s">
        <v>270</v>
      </c>
      <c r="P2" s="273" t="s">
        <v>271</v>
      </c>
    </row>
    <row r="3" spans="1:16" ht="15" x14ac:dyDescent="0.2">
      <c r="A3" s="274">
        <v>3028</v>
      </c>
      <c r="B3" s="275" t="s">
        <v>272</v>
      </c>
      <c r="C3" s="275" t="s">
        <v>273</v>
      </c>
      <c r="D3" s="114" t="s">
        <v>274</v>
      </c>
      <c r="E3" s="114" t="s">
        <v>275</v>
      </c>
      <c r="F3" s="114" t="s">
        <v>276</v>
      </c>
      <c r="G3" s="114" t="s">
        <v>15</v>
      </c>
      <c r="H3" s="114">
        <v>0</v>
      </c>
      <c r="I3" s="276">
        <v>0</v>
      </c>
      <c r="J3" s="114">
        <v>0</v>
      </c>
      <c r="K3" s="114">
        <v>0</v>
      </c>
      <c r="L3" s="114">
        <v>0</v>
      </c>
      <c r="M3" s="296">
        <v>0</v>
      </c>
      <c r="N3" s="114">
        <v>0</v>
      </c>
      <c r="O3" s="114">
        <v>0</v>
      </c>
      <c r="P3" s="276"/>
    </row>
    <row r="4" spans="1:16" ht="15" x14ac:dyDescent="0.2">
      <c r="A4" s="277">
        <v>2897</v>
      </c>
      <c r="B4" s="278" t="s">
        <v>277</v>
      </c>
      <c r="C4" s="278" t="s">
        <v>278</v>
      </c>
      <c r="D4" s="279" t="s">
        <v>274</v>
      </c>
      <c r="E4" s="114" t="s">
        <v>275</v>
      </c>
      <c r="F4" s="279" t="s">
        <v>240</v>
      </c>
      <c r="G4" s="114" t="s">
        <v>193</v>
      </c>
      <c r="H4" s="114">
        <v>139.58000000000001</v>
      </c>
      <c r="I4" s="276">
        <v>138.65</v>
      </c>
      <c r="J4" s="114">
        <v>136.6</v>
      </c>
      <c r="K4" s="114">
        <v>146</v>
      </c>
      <c r="L4" s="114">
        <v>19892</v>
      </c>
      <c r="M4" s="296">
        <v>136.25</v>
      </c>
      <c r="N4" s="114">
        <v>136.25</v>
      </c>
      <c r="O4" s="114">
        <f>IF(AND(N4&lt;&gt;"",N4&lt;&gt;0),IF(N4&gt;=200,0,IF(N4&lt;143,40,ROUND(((ROUNDUP((200-N4),0))*0.7),0))),"")</f>
        <v>40</v>
      </c>
      <c r="P4" s="276" t="str">
        <f>IF(A4="LE","",IF(F4="H",IF(N4&gt;=0,IF(N4&gt;=190,"HA",IF(N4&gt;=178,"HB","HC")),""),IF(F4="D",IF(N4&gt;=20,IF(N4&gt;=170,"DA","DB"),""))))</f>
        <v>DB</v>
      </c>
    </row>
    <row r="5" spans="1:16" ht="15" x14ac:dyDescent="0.2">
      <c r="A5" s="274">
        <v>3031</v>
      </c>
      <c r="B5" s="275" t="s">
        <v>279</v>
      </c>
      <c r="C5" s="275" t="s">
        <v>280</v>
      </c>
      <c r="D5" s="114" t="s">
        <v>274</v>
      </c>
      <c r="E5" s="114" t="s">
        <v>275</v>
      </c>
      <c r="F5" s="114" t="s">
        <v>276</v>
      </c>
      <c r="G5" s="114" t="s">
        <v>15</v>
      </c>
      <c r="H5" s="280"/>
      <c r="I5" s="280"/>
      <c r="J5" s="280"/>
      <c r="K5" s="114">
        <v>4</v>
      </c>
      <c r="L5" s="114">
        <v>626</v>
      </c>
      <c r="M5" s="296">
        <v>156.5</v>
      </c>
      <c r="N5" s="114">
        <v>0</v>
      </c>
      <c r="O5" s="114">
        <v>0</v>
      </c>
      <c r="P5" s="276"/>
    </row>
    <row r="6" spans="1:16" ht="15" x14ac:dyDescent="0.2">
      <c r="A6" s="274">
        <v>1819</v>
      </c>
      <c r="B6" s="281" t="s">
        <v>281</v>
      </c>
      <c r="C6" s="282" t="s">
        <v>282</v>
      </c>
      <c r="D6" s="283" t="s">
        <v>283</v>
      </c>
      <c r="E6" s="114" t="s">
        <v>275</v>
      </c>
      <c r="F6" s="284" t="s">
        <v>240</v>
      </c>
      <c r="G6" s="114" t="s">
        <v>194</v>
      </c>
      <c r="H6" s="114">
        <v>161.47999999999999</v>
      </c>
      <c r="I6" s="276">
        <v>160.94</v>
      </c>
      <c r="J6" s="114">
        <v>161.04</v>
      </c>
      <c r="K6" s="114">
        <v>250</v>
      </c>
      <c r="L6" s="114">
        <v>40241</v>
      </c>
      <c r="M6" s="296">
        <v>160.96</v>
      </c>
      <c r="N6" s="114">
        <v>160.96</v>
      </c>
      <c r="O6" s="114">
        <f>IF(AND(N6&lt;&gt;"",N6&lt;&gt;0),IF(N6&gt;=200,0,IF(N6&lt;143,40,ROUND(((ROUNDUP((200-N6),0))*0.7),0))),"")</f>
        <v>28</v>
      </c>
      <c r="P6" s="276" t="str">
        <f>IF(A6="LE","",IF(F6="H",IF(N6&gt;=0,IF(N6&gt;=190,"HA",IF(N6&gt;=178,"HB","HC")),""),IF(F6="D",IF(N6&gt;=20,IF(N6&gt;=170,"DA","DB"),""))))</f>
        <v>DB</v>
      </c>
    </row>
    <row r="7" spans="1:16" ht="15" x14ac:dyDescent="0.2">
      <c r="A7" s="274">
        <v>48</v>
      </c>
      <c r="B7" s="281" t="s">
        <v>284</v>
      </c>
      <c r="C7" s="282" t="s">
        <v>285</v>
      </c>
      <c r="D7" s="284" t="s">
        <v>274</v>
      </c>
      <c r="E7" s="114" t="s">
        <v>275</v>
      </c>
      <c r="F7" s="284" t="s">
        <v>276</v>
      </c>
      <c r="G7" s="114" t="s">
        <v>195</v>
      </c>
      <c r="H7" s="114">
        <v>178.07</v>
      </c>
      <c r="I7" s="276">
        <v>177.74</v>
      </c>
      <c r="J7" s="114">
        <v>176.18</v>
      </c>
      <c r="K7" s="114">
        <v>46</v>
      </c>
      <c r="L7" s="114">
        <v>8209</v>
      </c>
      <c r="M7" s="296">
        <v>178.46</v>
      </c>
      <c r="N7" s="114">
        <v>178.46</v>
      </c>
      <c r="O7" s="114">
        <f>IF(AND(N7&lt;&gt;"",N7&lt;&gt;0),IF(N7&gt;=200,0,IF(N7&lt;143,40,ROUND(((ROUNDUP((200-N7),0))*0.7),0))),"")</f>
        <v>15</v>
      </c>
      <c r="P7" s="276" t="str">
        <f>IF(A7="LE","",IF(F7="H",IF(N7&gt;=0,IF(N7&gt;=190,"HA",IF(N7&gt;=178,"HB","HC")),""),IF(F7="D",IF(N7&gt;=20,IF(N7&gt;=170,"DA","DB"),""))))</f>
        <v>HB</v>
      </c>
    </row>
    <row r="8" spans="1:16" ht="15" x14ac:dyDescent="0.2">
      <c r="A8" s="285">
        <v>1739</v>
      </c>
      <c r="B8" s="286" t="s">
        <v>286</v>
      </c>
      <c r="C8" s="286" t="s">
        <v>287</v>
      </c>
      <c r="D8" s="284" t="s">
        <v>288</v>
      </c>
      <c r="E8" s="114" t="s">
        <v>275</v>
      </c>
      <c r="F8" s="279" t="s">
        <v>240</v>
      </c>
      <c r="G8" s="114" t="s">
        <v>9</v>
      </c>
      <c r="H8" s="114">
        <v>0</v>
      </c>
      <c r="I8" s="276">
        <v>0</v>
      </c>
      <c r="J8" s="114">
        <v>0</v>
      </c>
      <c r="K8" s="114">
        <v>14</v>
      </c>
      <c r="L8" s="114">
        <v>2056</v>
      </c>
      <c r="M8" s="296">
        <v>146.86000000000001</v>
      </c>
      <c r="N8" s="114">
        <v>0</v>
      </c>
      <c r="O8" s="114">
        <v>0</v>
      </c>
      <c r="P8" s="276"/>
    </row>
    <row r="9" spans="1:16" ht="15" x14ac:dyDescent="0.2">
      <c r="A9" s="274">
        <v>2210</v>
      </c>
      <c r="B9" s="281" t="s">
        <v>289</v>
      </c>
      <c r="C9" s="282" t="s">
        <v>290</v>
      </c>
      <c r="D9" s="283" t="s">
        <v>274</v>
      </c>
      <c r="E9" s="114" t="s">
        <v>275</v>
      </c>
      <c r="F9" s="284" t="s">
        <v>276</v>
      </c>
      <c r="G9" s="114" t="s">
        <v>192</v>
      </c>
      <c r="H9" s="114">
        <v>168.81</v>
      </c>
      <c r="I9" s="276">
        <v>168.41</v>
      </c>
      <c r="J9" s="114">
        <v>166.31</v>
      </c>
      <c r="K9" s="114">
        <v>65</v>
      </c>
      <c r="L9" s="114">
        <v>10810</v>
      </c>
      <c r="M9" s="296">
        <v>166.31</v>
      </c>
      <c r="N9" s="114">
        <v>166.31</v>
      </c>
      <c r="O9" s="114">
        <f>IF(AND(N9&lt;&gt;"",N9&lt;&gt;0),IF(N9&gt;=200,0,IF(N9&lt;143,40,ROUND(((ROUNDUP((200-N9),0))*0.7),0))),"")</f>
        <v>24</v>
      </c>
      <c r="P9" s="276" t="str">
        <f>IF(A9="LE","",IF(F9="H",IF(N9&gt;=0,IF(N9&gt;=190,"HA",IF(N9&gt;=178,"HB","HC")),""),IF(F9="D",IF(N9&gt;=20,IF(N9&gt;=170,"DA","DB"),""))))</f>
        <v>HC</v>
      </c>
    </row>
    <row r="10" spans="1:16" ht="15" x14ac:dyDescent="0.2">
      <c r="A10" s="274">
        <v>236</v>
      </c>
      <c r="B10" s="287" t="s">
        <v>291</v>
      </c>
      <c r="C10" s="282" t="s">
        <v>292</v>
      </c>
      <c r="D10" s="284" t="s">
        <v>274</v>
      </c>
      <c r="E10" s="114" t="s">
        <v>275</v>
      </c>
      <c r="F10" s="284" t="s">
        <v>276</v>
      </c>
      <c r="G10" s="114" t="s">
        <v>196</v>
      </c>
      <c r="H10" s="114">
        <v>0</v>
      </c>
      <c r="I10" s="276">
        <v>0</v>
      </c>
      <c r="J10" s="114">
        <v>0</v>
      </c>
      <c r="K10" s="114">
        <v>0</v>
      </c>
      <c r="L10" s="114">
        <v>0</v>
      </c>
      <c r="M10" s="296">
        <v>0</v>
      </c>
      <c r="N10" s="114">
        <v>0</v>
      </c>
      <c r="O10" s="114">
        <v>0</v>
      </c>
      <c r="P10" s="276"/>
    </row>
    <row r="11" spans="1:16" ht="15" x14ac:dyDescent="0.2">
      <c r="A11" s="274">
        <v>111</v>
      </c>
      <c r="B11" s="281" t="s">
        <v>293</v>
      </c>
      <c r="C11" s="282" t="s">
        <v>294</v>
      </c>
      <c r="D11" s="284" t="s">
        <v>274</v>
      </c>
      <c r="E11" s="114" t="s">
        <v>275</v>
      </c>
      <c r="F11" s="284" t="s">
        <v>276</v>
      </c>
      <c r="G11" s="114" t="s">
        <v>195</v>
      </c>
      <c r="H11" s="114">
        <v>163.04</v>
      </c>
      <c r="I11" s="276">
        <v>163.47</v>
      </c>
      <c r="J11" s="114">
        <v>162.72</v>
      </c>
      <c r="K11" s="114">
        <v>153</v>
      </c>
      <c r="L11" s="114">
        <v>24946</v>
      </c>
      <c r="M11" s="296">
        <v>163.05000000000001</v>
      </c>
      <c r="N11" s="114">
        <v>163.05000000000001</v>
      </c>
      <c r="O11" s="114">
        <f t="shared" ref="O11:O21" si="0">IF(AND(N11&lt;&gt;"",N11&lt;&gt;0),IF(N11&gt;=200,0,IF(N11&lt;143,40,ROUND(((ROUNDUP((200-N11),0))*0.7),0))),"")</f>
        <v>26</v>
      </c>
      <c r="P11" s="276" t="str">
        <f t="shared" ref="P11:P21" si="1">IF(A11="LE","",IF(F11="H",IF(N11&gt;=0,IF(N11&gt;=190,"HA",IF(N11&gt;=178,"HB","HC")),""),IF(F11="D",IF(N11&gt;=20,IF(N11&gt;=170,"DA","DB"),""))))</f>
        <v>HC</v>
      </c>
    </row>
    <row r="12" spans="1:16" ht="15" x14ac:dyDescent="0.2">
      <c r="A12" s="274">
        <v>123</v>
      </c>
      <c r="B12" s="281" t="s">
        <v>295</v>
      </c>
      <c r="C12" s="282" t="s">
        <v>296</v>
      </c>
      <c r="D12" s="284" t="s">
        <v>274</v>
      </c>
      <c r="E12" s="114" t="s">
        <v>275</v>
      </c>
      <c r="F12" s="284" t="s">
        <v>276</v>
      </c>
      <c r="G12" s="114" t="s">
        <v>197</v>
      </c>
      <c r="H12" s="114">
        <v>175.15</v>
      </c>
      <c r="I12" s="276">
        <v>172.56</v>
      </c>
      <c r="J12" s="114">
        <v>177.86</v>
      </c>
      <c r="K12" s="114">
        <v>51</v>
      </c>
      <c r="L12" s="114">
        <v>9227</v>
      </c>
      <c r="M12" s="296">
        <v>180.92</v>
      </c>
      <c r="N12" s="114">
        <v>180.92</v>
      </c>
      <c r="O12" s="114">
        <f t="shared" si="0"/>
        <v>14</v>
      </c>
      <c r="P12" s="276" t="str">
        <f t="shared" si="1"/>
        <v>HB</v>
      </c>
    </row>
    <row r="13" spans="1:16" ht="15" x14ac:dyDescent="0.2">
      <c r="A13" s="274">
        <v>132</v>
      </c>
      <c r="B13" s="281" t="s">
        <v>297</v>
      </c>
      <c r="C13" s="282" t="s">
        <v>298</v>
      </c>
      <c r="D13" s="284" t="s">
        <v>274</v>
      </c>
      <c r="E13" s="114" t="s">
        <v>275</v>
      </c>
      <c r="F13" s="284" t="s">
        <v>276</v>
      </c>
      <c r="G13" s="114" t="s">
        <v>198</v>
      </c>
      <c r="H13" s="114">
        <v>179.27</v>
      </c>
      <c r="I13" s="276">
        <v>178.33</v>
      </c>
      <c r="J13" s="114">
        <v>177.27</v>
      </c>
      <c r="K13" s="114">
        <v>80</v>
      </c>
      <c r="L13" s="114">
        <v>14332</v>
      </c>
      <c r="M13" s="296">
        <v>179.15</v>
      </c>
      <c r="N13" s="114">
        <v>179.15</v>
      </c>
      <c r="O13" s="114">
        <f t="shared" si="0"/>
        <v>15</v>
      </c>
      <c r="P13" s="276" t="str">
        <f t="shared" si="1"/>
        <v>HB</v>
      </c>
    </row>
    <row r="14" spans="1:16" ht="15" x14ac:dyDescent="0.2">
      <c r="A14" s="274">
        <v>138</v>
      </c>
      <c r="B14" s="287" t="s">
        <v>299</v>
      </c>
      <c r="C14" s="282" t="s">
        <v>300</v>
      </c>
      <c r="D14" s="284" t="s">
        <v>274</v>
      </c>
      <c r="E14" s="114" t="s">
        <v>275</v>
      </c>
      <c r="F14" s="284" t="s">
        <v>240</v>
      </c>
      <c r="G14" s="114" t="s">
        <v>199</v>
      </c>
      <c r="H14" s="114">
        <v>152.82</v>
      </c>
      <c r="I14" s="276">
        <v>148.91999999999999</v>
      </c>
      <c r="J14" s="114">
        <v>145.85</v>
      </c>
      <c r="K14" s="114">
        <v>34</v>
      </c>
      <c r="L14" s="114">
        <v>4959</v>
      </c>
      <c r="M14" s="296">
        <v>145.85</v>
      </c>
      <c r="N14" s="114">
        <v>145.85</v>
      </c>
      <c r="O14" s="114">
        <f t="shared" si="0"/>
        <v>39</v>
      </c>
      <c r="P14" s="276" t="str">
        <f t="shared" si="1"/>
        <v>DB</v>
      </c>
    </row>
    <row r="15" spans="1:16" ht="15" x14ac:dyDescent="0.2">
      <c r="A15" s="274">
        <v>142</v>
      </c>
      <c r="B15" s="281" t="s">
        <v>301</v>
      </c>
      <c r="C15" s="282" t="s">
        <v>302</v>
      </c>
      <c r="D15" s="284" t="s">
        <v>274</v>
      </c>
      <c r="E15" s="114" t="s">
        <v>275</v>
      </c>
      <c r="F15" s="284" t="s">
        <v>276</v>
      </c>
      <c r="G15" s="114" t="s">
        <v>194</v>
      </c>
      <c r="H15" s="114">
        <v>168.33</v>
      </c>
      <c r="I15" s="276">
        <v>167.97</v>
      </c>
      <c r="J15" s="114">
        <v>165</v>
      </c>
      <c r="K15" s="114">
        <v>30</v>
      </c>
      <c r="L15" s="114">
        <v>5077</v>
      </c>
      <c r="M15" s="296">
        <v>169.23</v>
      </c>
      <c r="N15" s="114">
        <v>169.23</v>
      </c>
      <c r="O15" s="114">
        <f t="shared" si="0"/>
        <v>22</v>
      </c>
      <c r="P15" s="276" t="str">
        <f t="shared" si="1"/>
        <v>HC</v>
      </c>
    </row>
    <row r="16" spans="1:16" ht="15" x14ac:dyDescent="0.2">
      <c r="A16" s="274">
        <v>1474</v>
      </c>
      <c r="B16" s="281" t="s">
        <v>303</v>
      </c>
      <c r="C16" s="282" t="s">
        <v>304</v>
      </c>
      <c r="D16" s="283" t="s">
        <v>274</v>
      </c>
      <c r="E16" s="114" t="s">
        <v>275</v>
      </c>
      <c r="F16" s="284" t="s">
        <v>276</v>
      </c>
      <c r="G16" s="114" t="s">
        <v>194</v>
      </c>
      <c r="H16" s="114">
        <v>0</v>
      </c>
      <c r="I16" s="276">
        <v>152.6</v>
      </c>
      <c r="J16" s="114">
        <v>155.18</v>
      </c>
      <c r="K16" s="114">
        <v>24</v>
      </c>
      <c r="L16" s="114">
        <v>3754</v>
      </c>
      <c r="M16" s="296">
        <v>156.41999999999999</v>
      </c>
      <c r="N16" s="114">
        <v>156.41999999999999</v>
      </c>
      <c r="O16" s="114">
        <f t="shared" si="0"/>
        <v>31</v>
      </c>
      <c r="P16" s="276" t="str">
        <f t="shared" si="1"/>
        <v>HC</v>
      </c>
    </row>
    <row r="17" spans="1:16" ht="15" x14ac:dyDescent="0.2">
      <c r="A17" s="274">
        <v>151</v>
      </c>
      <c r="B17" s="288" t="s">
        <v>305</v>
      </c>
      <c r="C17" s="282" t="s">
        <v>306</v>
      </c>
      <c r="D17" s="284" t="s">
        <v>274</v>
      </c>
      <c r="E17" s="114" t="s">
        <v>275</v>
      </c>
      <c r="F17" s="284" t="s">
        <v>276</v>
      </c>
      <c r="G17" s="114" t="s">
        <v>198</v>
      </c>
      <c r="H17" s="114">
        <v>175.04</v>
      </c>
      <c r="I17" s="276">
        <v>175.02</v>
      </c>
      <c r="J17" s="114">
        <v>176.71</v>
      </c>
      <c r="K17" s="114">
        <v>134</v>
      </c>
      <c r="L17" s="114">
        <v>23811</v>
      </c>
      <c r="M17" s="296">
        <v>177.69</v>
      </c>
      <c r="N17" s="114">
        <v>177.69</v>
      </c>
      <c r="O17" s="114">
        <f t="shared" si="0"/>
        <v>16</v>
      </c>
      <c r="P17" s="276" t="str">
        <f t="shared" si="1"/>
        <v>HC</v>
      </c>
    </row>
    <row r="18" spans="1:16" ht="15" x14ac:dyDescent="0.2">
      <c r="A18" s="274">
        <v>2138</v>
      </c>
      <c r="B18" s="281" t="s">
        <v>307</v>
      </c>
      <c r="C18" s="282" t="s">
        <v>308</v>
      </c>
      <c r="D18" s="283" t="s">
        <v>309</v>
      </c>
      <c r="E18" s="114" t="s">
        <v>275</v>
      </c>
      <c r="F18" s="284" t="s">
        <v>276</v>
      </c>
      <c r="G18" s="114" t="s">
        <v>192</v>
      </c>
      <c r="H18" s="114">
        <v>182.3</v>
      </c>
      <c r="I18" s="276">
        <v>184.1</v>
      </c>
      <c r="J18" s="114">
        <v>183.01</v>
      </c>
      <c r="K18" s="114">
        <v>295</v>
      </c>
      <c r="L18" s="114">
        <v>53963</v>
      </c>
      <c r="M18" s="296">
        <v>182.93</v>
      </c>
      <c r="N18" s="114">
        <v>182.93</v>
      </c>
      <c r="O18" s="114">
        <f t="shared" si="0"/>
        <v>13</v>
      </c>
      <c r="P18" s="276" t="str">
        <f t="shared" si="1"/>
        <v>HB</v>
      </c>
    </row>
    <row r="19" spans="1:16" ht="15" x14ac:dyDescent="0.2">
      <c r="A19" s="277">
        <v>2822</v>
      </c>
      <c r="B19" s="289" t="s">
        <v>310</v>
      </c>
      <c r="C19" s="275" t="s">
        <v>311</v>
      </c>
      <c r="D19" s="114" t="s">
        <v>288</v>
      </c>
      <c r="E19" s="114" t="s">
        <v>275</v>
      </c>
      <c r="F19" s="279" t="s">
        <v>276</v>
      </c>
      <c r="G19" s="114" t="s">
        <v>312</v>
      </c>
      <c r="H19" s="114">
        <v>174.24</v>
      </c>
      <c r="I19" s="276">
        <v>171.4</v>
      </c>
      <c r="J19" s="114">
        <v>171.52</v>
      </c>
      <c r="K19" s="114">
        <v>102</v>
      </c>
      <c r="L19" s="114">
        <v>17446</v>
      </c>
      <c r="M19" s="296">
        <v>171.04</v>
      </c>
      <c r="N19" s="114">
        <v>171.04</v>
      </c>
      <c r="O19" s="114">
        <f t="shared" si="0"/>
        <v>20</v>
      </c>
      <c r="P19" s="276" t="str">
        <f t="shared" si="1"/>
        <v>HC</v>
      </c>
    </row>
    <row r="20" spans="1:16" ht="15" x14ac:dyDescent="0.2">
      <c r="A20" s="274">
        <v>1782</v>
      </c>
      <c r="B20" s="281" t="s">
        <v>313</v>
      </c>
      <c r="C20" s="282" t="s">
        <v>314</v>
      </c>
      <c r="D20" s="283" t="s">
        <v>288</v>
      </c>
      <c r="E20" s="114" t="s">
        <v>275</v>
      </c>
      <c r="F20" s="284" t="s">
        <v>276</v>
      </c>
      <c r="G20" s="114" t="s">
        <v>201</v>
      </c>
      <c r="H20" s="114">
        <v>168.36</v>
      </c>
      <c r="I20" s="276">
        <v>164.42</v>
      </c>
      <c r="J20" s="114">
        <v>153.57</v>
      </c>
      <c r="K20" s="114">
        <v>44</v>
      </c>
      <c r="L20" s="114">
        <v>6986</v>
      </c>
      <c r="M20" s="296">
        <v>158.77000000000001</v>
      </c>
      <c r="N20" s="114">
        <v>158.77000000000001</v>
      </c>
      <c r="O20" s="114">
        <f t="shared" si="0"/>
        <v>29</v>
      </c>
      <c r="P20" s="276" t="str">
        <f t="shared" si="1"/>
        <v>HC</v>
      </c>
    </row>
    <row r="21" spans="1:16" ht="15" x14ac:dyDescent="0.2">
      <c r="A21" s="274">
        <v>1210</v>
      </c>
      <c r="B21" s="281" t="s">
        <v>315</v>
      </c>
      <c r="C21" s="282" t="s">
        <v>304</v>
      </c>
      <c r="D21" s="284" t="s">
        <v>274</v>
      </c>
      <c r="E21" s="114" t="s">
        <v>275</v>
      </c>
      <c r="F21" s="284" t="s">
        <v>276</v>
      </c>
      <c r="G21" s="114" t="s">
        <v>194</v>
      </c>
      <c r="H21" s="114">
        <v>160.26</v>
      </c>
      <c r="I21" s="276">
        <v>156.46</v>
      </c>
      <c r="J21" s="114">
        <v>154.65</v>
      </c>
      <c r="K21" s="114">
        <v>91</v>
      </c>
      <c r="L21" s="114">
        <v>14080</v>
      </c>
      <c r="M21" s="296">
        <v>154.72999999999999</v>
      </c>
      <c r="N21" s="114">
        <v>154.72999999999999</v>
      </c>
      <c r="O21" s="114">
        <f t="shared" si="0"/>
        <v>32</v>
      </c>
      <c r="P21" s="276" t="str">
        <f t="shared" si="1"/>
        <v>HC</v>
      </c>
    </row>
    <row r="22" spans="1:16" ht="15" x14ac:dyDescent="0.2">
      <c r="A22" s="274">
        <v>2220</v>
      </c>
      <c r="B22" s="288" t="s">
        <v>316</v>
      </c>
      <c r="C22" s="282" t="s">
        <v>317</v>
      </c>
      <c r="D22" s="283" t="s">
        <v>274</v>
      </c>
      <c r="E22" s="114" t="s">
        <v>275</v>
      </c>
      <c r="F22" s="284" t="s">
        <v>276</v>
      </c>
      <c r="G22" s="114" t="s">
        <v>197</v>
      </c>
      <c r="H22" s="114">
        <v>0</v>
      </c>
      <c r="I22" s="276">
        <v>0</v>
      </c>
      <c r="J22" s="114">
        <v>0</v>
      </c>
      <c r="K22" s="114">
        <v>3</v>
      </c>
      <c r="L22" s="114">
        <v>516</v>
      </c>
      <c r="M22" s="296">
        <v>172</v>
      </c>
      <c r="N22" s="114">
        <v>0</v>
      </c>
      <c r="O22" s="114">
        <v>0</v>
      </c>
      <c r="P22" s="276"/>
    </row>
    <row r="23" spans="1:16" ht="15" x14ac:dyDescent="0.2">
      <c r="A23" s="290">
        <v>2772</v>
      </c>
      <c r="B23" s="291" t="s">
        <v>318</v>
      </c>
      <c r="C23" s="282" t="s">
        <v>319</v>
      </c>
      <c r="D23" s="114" t="s">
        <v>274</v>
      </c>
      <c r="E23" s="114" t="s">
        <v>275</v>
      </c>
      <c r="F23" s="114" t="s">
        <v>276</v>
      </c>
      <c r="G23" s="114" t="s">
        <v>197</v>
      </c>
      <c r="H23" s="114">
        <v>0</v>
      </c>
      <c r="I23" s="276">
        <v>0</v>
      </c>
      <c r="J23" s="114">
        <v>0</v>
      </c>
      <c r="K23" s="114">
        <v>0</v>
      </c>
      <c r="L23" s="114">
        <v>0</v>
      </c>
      <c r="M23" s="296">
        <v>0</v>
      </c>
      <c r="N23" s="114">
        <v>0</v>
      </c>
      <c r="O23" s="114">
        <v>0</v>
      </c>
      <c r="P23" s="276"/>
    </row>
    <row r="24" spans="1:16" ht="15" x14ac:dyDescent="0.2">
      <c r="A24" s="274">
        <v>2792</v>
      </c>
      <c r="B24" s="281" t="s">
        <v>320</v>
      </c>
      <c r="C24" s="282" t="s">
        <v>321</v>
      </c>
      <c r="D24" s="283" t="s">
        <v>274</v>
      </c>
      <c r="E24" s="114" t="s">
        <v>275</v>
      </c>
      <c r="F24" s="284" t="s">
        <v>276</v>
      </c>
      <c r="G24" s="114" t="s">
        <v>192</v>
      </c>
      <c r="H24" s="114">
        <v>0</v>
      </c>
      <c r="I24" s="276">
        <v>159.5</v>
      </c>
      <c r="J24" s="114">
        <v>163.13</v>
      </c>
      <c r="K24" s="114">
        <v>20</v>
      </c>
      <c r="L24" s="114">
        <v>3282</v>
      </c>
      <c r="M24" s="296">
        <v>164.1</v>
      </c>
      <c r="N24" s="114">
        <v>164.1</v>
      </c>
      <c r="O24" s="114">
        <f t="shared" ref="O24:O42" si="2">IF(AND(N24&lt;&gt;"",N24&lt;&gt;0),IF(N24&gt;=200,0,IF(N24&lt;143,40,ROUND(((ROUNDUP((200-N24),0))*0.7),0))),"")</f>
        <v>25</v>
      </c>
      <c r="P24" s="276" t="str">
        <f t="shared" ref="P24:P42" si="3">IF(A24="LE","",IF(F24="H",IF(N24&gt;=0,IF(N24&gt;=190,"HA",IF(N24&gt;=178,"HB","HC")),""),IF(F24="D",IF(N24&gt;=20,IF(N24&gt;=170,"DA","DB"),""))))</f>
        <v>HC</v>
      </c>
    </row>
    <row r="25" spans="1:16" ht="15" x14ac:dyDescent="0.2">
      <c r="A25" s="274">
        <v>189</v>
      </c>
      <c r="B25" s="281" t="s">
        <v>322</v>
      </c>
      <c r="C25" s="282" t="s">
        <v>323</v>
      </c>
      <c r="D25" s="284" t="s">
        <v>274</v>
      </c>
      <c r="E25" s="114" t="s">
        <v>275</v>
      </c>
      <c r="F25" s="284" t="s">
        <v>276</v>
      </c>
      <c r="G25" s="114" t="s">
        <v>195</v>
      </c>
      <c r="H25" s="114">
        <v>175.77</v>
      </c>
      <c r="I25" s="276">
        <v>174.88</v>
      </c>
      <c r="J25" s="114">
        <v>176.28</v>
      </c>
      <c r="K25" s="114">
        <v>218</v>
      </c>
      <c r="L25" s="114">
        <v>38738</v>
      </c>
      <c r="M25" s="296">
        <v>177.7</v>
      </c>
      <c r="N25" s="114">
        <v>177.7</v>
      </c>
      <c r="O25" s="114">
        <f t="shared" si="2"/>
        <v>16</v>
      </c>
      <c r="P25" s="276" t="str">
        <f t="shared" si="3"/>
        <v>HC</v>
      </c>
    </row>
    <row r="26" spans="1:16" ht="15" x14ac:dyDescent="0.2">
      <c r="A26" s="274">
        <v>192</v>
      </c>
      <c r="B26" s="281" t="s">
        <v>324</v>
      </c>
      <c r="C26" s="282" t="s">
        <v>325</v>
      </c>
      <c r="D26" s="284" t="s">
        <v>274</v>
      </c>
      <c r="E26" s="114" t="s">
        <v>275</v>
      </c>
      <c r="F26" s="284" t="s">
        <v>276</v>
      </c>
      <c r="G26" s="114" t="s">
        <v>193</v>
      </c>
      <c r="H26" s="114">
        <v>175.24</v>
      </c>
      <c r="I26" s="276">
        <v>174.63</v>
      </c>
      <c r="J26" s="114">
        <v>173.52</v>
      </c>
      <c r="K26" s="114">
        <v>99</v>
      </c>
      <c r="L26" s="114">
        <v>17200</v>
      </c>
      <c r="M26" s="296">
        <v>173.74</v>
      </c>
      <c r="N26" s="114">
        <v>173.74</v>
      </c>
      <c r="O26" s="114">
        <f t="shared" si="2"/>
        <v>19</v>
      </c>
      <c r="P26" s="276" t="str">
        <f t="shared" si="3"/>
        <v>HC</v>
      </c>
    </row>
    <row r="27" spans="1:16" ht="15" x14ac:dyDescent="0.2">
      <c r="A27" s="285">
        <v>2819</v>
      </c>
      <c r="B27" s="286" t="s">
        <v>326</v>
      </c>
      <c r="C27" s="286" t="s">
        <v>296</v>
      </c>
      <c r="D27" s="279" t="s">
        <v>327</v>
      </c>
      <c r="E27" s="114" t="s">
        <v>275</v>
      </c>
      <c r="F27" s="279" t="s">
        <v>276</v>
      </c>
      <c r="G27" s="114" t="s">
        <v>178</v>
      </c>
      <c r="H27" s="114">
        <v>175.91</v>
      </c>
      <c r="I27" s="276">
        <v>174.95</v>
      </c>
      <c r="J27" s="114">
        <v>172.66</v>
      </c>
      <c r="K27" s="114">
        <v>38</v>
      </c>
      <c r="L27" s="114">
        <v>6536</v>
      </c>
      <c r="M27" s="296">
        <v>172</v>
      </c>
      <c r="N27" s="114">
        <v>172</v>
      </c>
      <c r="O27" s="114">
        <f t="shared" si="2"/>
        <v>20</v>
      </c>
      <c r="P27" s="276" t="str">
        <f t="shared" si="3"/>
        <v>HC</v>
      </c>
    </row>
    <row r="28" spans="1:16" ht="15" x14ac:dyDescent="0.2">
      <c r="A28" s="274">
        <v>2693</v>
      </c>
      <c r="B28" s="281" t="s">
        <v>328</v>
      </c>
      <c r="C28" s="282" t="s">
        <v>329</v>
      </c>
      <c r="D28" s="283" t="s">
        <v>274</v>
      </c>
      <c r="E28" s="114" t="s">
        <v>275</v>
      </c>
      <c r="F28" s="284" t="s">
        <v>276</v>
      </c>
      <c r="G28" s="114" t="s">
        <v>201</v>
      </c>
      <c r="H28" s="114">
        <v>160.27000000000001</v>
      </c>
      <c r="I28" s="276">
        <v>168.07</v>
      </c>
      <c r="J28" s="114">
        <v>170.3</v>
      </c>
      <c r="K28" s="114">
        <v>124</v>
      </c>
      <c r="L28" s="114">
        <v>21608</v>
      </c>
      <c r="M28" s="296">
        <v>174.26</v>
      </c>
      <c r="N28" s="114">
        <v>174.26</v>
      </c>
      <c r="O28" s="114">
        <f t="shared" si="2"/>
        <v>18</v>
      </c>
      <c r="P28" s="276" t="str">
        <f t="shared" si="3"/>
        <v>HC</v>
      </c>
    </row>
    <row r="29" spans="1:16" ht="15" x14ac:dyDescent="0.2">
      <c r="A29" s="274">
        <v>210</v>
      </c>
      <c r="B29" s="281" t="s">
        <v>328</v>
      </c>
      <c r="C29" s="282" t="s">
        <v>330</v>
      </c>
      <c r="D29" s="284" t="s">
        <v>274</v>
      </c>
      <c r="E29" s="114" t="s">
        <v>275</v>
      </c>
      <c r="F29" s="284" t="s">
        <v>276</v>
      </c>
      <c r="G29" s="114" t="s">
        <v>201</v>
      </c>
      <c r="H29" s="114">
        <v>171.92</v>
      </c>
      <c r="I29" s="276">
        <v>171.13</v>
      </c>
      <c r="J29" s="114">
        <v>172.19</v>
      </c>
      <c r="K29" s="114">
        <v>209</v>
      </c>
      <c r="L29" s="114">
        <v>35983</v>
      </c>
      <c r="M29" s="296">
        <v>172.17</v>
      </c>
      <c r="N29" s="114">
        <v>172.17</v>
      </c>
      <c r="O29" s="114">
        <f t="shared" si="2"/>
        <v>20</v>
      </c>
      <c r="P29" s="276" t="str">
        <f t="shared" si="3"/>
        <v>HC</v>
      </c>
    </row>
    <row r="30" spans="1:16" ht="15" x14ac:dyDescent="0.2">
      <c r="A30" s="274">
        <v>1967</v>
      </c>
      <c r="B30" s="281" t="s">
        <v>331</v>
      </c>
      <c r="C30" s="282" t="s">
        <v>332</v>
      </c>
      <c r="D30" s="283" t="s">
        <v>274</v>
      </c>
      <c r="E30" s="114" t="s">
        <v>275</v>
      </c>
      <c r="F30" s="284" t="s">
        <v>276</v>
      </c>
      <c r="G30" s="114" t="s">
        <v>194</v>
      </c>
      <c r="H30" s="114">
        <v>143.37</v>
      </c>
      <c r="I30" s="276">
        <v>149.44999999999999</v>
      </c>
      <c r="J30" s="114">
        <v>148.13</v>
      </c>
      <c r="K30" s="114">
        <v>42</v>
      </c>
      <c r="L30" s="114">
        <v>6171</v>
      </c>
      <c r="M30" s="296">
        <v>146.93</v>
      </c>
      <c r="N30" s="114">
        <v>146.93</v>
      </c>
      <c r="O30" s="114">
        <f t="shared" si="2"/>
        <v>38</v>
      </c>
      <c r="P30" s="276" t="str">
        <f t="shared" si="3"/>
        <v>HC</v>
      </c>
    </row>
    <row r="31" spans="1:16" ht="15" x14ac:dyDescent="0.2">
      <c r="A31" s="274">
        <v>2474</v>
      </c>
      <c r="B31" s="287" t="s">
        <v>333</v>
      </c>
      <c r="C31" s="282" t="s">
        <v>334</v>
      </c>
      <c r="D31" s="283" t="s">
        <v>274</v>
      </c>
      <c r="E31" s="114" t="s">
        <v>275</v>
      </c>
      <c r="F31" s="284" t="s">
        <v>240</v>
      </c>
      <c r="G31" s="114" t="s">
        <v>312</v>
      </c>
      <c r="H31" s="114">
        <v>110.59</v>
      </c>
      <c r="I31" s="276">
        <v>110</v>
      </c>
      <c r="J31" s="114">
        <v>110.31</v>
      </c>
      <c r="K31" s="114">
        <v>57</v>
      </c>
      <c r="L31" s="114">
        <v>6295</v>
      </c>
      <c r="M31" s="296">
        <v>110.44</v>
      </c>
      <c r="N31" s="114">
        <v>110.44</v>
      </c>
      <c r="O31" s="114">
        <f t="shared" si="2"/>
        <v>40</v>
      </c>
      <c r="P31" s="276" t="str">
        <f t="shared" si="3"/>
        <v>DB</v>
      </c>
    </row>
    <row r="32" spans="1:16" ht="15" x14ac:dyDescent="0.2">
      <c r="A32" s="274">
        <v>2694</v>
      </c>
      <c r="B32" s="287" t="s">
        <v>335</v>
      </c>
      <c r="C32" s="282" t="s">
        <v>336</v>
      </c>
      <c r="D32" s="283" t="s">
        <v>274</v>
      </c>
      <c r="E32" s="114" t="s">
        <v>275</v>
      </c>
      <c r="F32" s="284" t="s">
        <v>276</v>
      </c>
      <c r="G32" s="114" t="s">
        <v>312</v>
      </c>
      <c r="H32" s="114">
        <v>169.72</v>
      </c>
      <c r="I32" s="276">
        <v>170.02</v>
      </c>
      <c r="J32" s="114">
        <v>170.9</v>
      </c>
      <c r="K32" s="114">
        <v>161</v>
      </c>
      <c r="L32" s="114">
        <v>27634</v>
      </c>
      <c r="M32" s="296">
        <v>171.64</v>
      </c>
      <c r="N32" s="114">
        <v>171.64</v>
      </c>
      <c r="O32" s="114">
        <f t="shared" si="2"/>
        <v>20</v>
      </c>
      <c r="P32" s="276" t="str">
        <f t="shared" si="3"/>
        <v>HC</v>
      </c>
    </row>
    <row r="33" spans="1:16" ht="15" x14ac:dyDescent="0.2">
      <c r="A33" s="274">
        <v>230</v>
      </c>
      <c r="B33" s="281" t="s">
        <v>337</v>
      </c>
      <c r="C33" s="282" t="s">
        <v>338</v>
      </c>
      <c r="D33" s="284" t="s">
        <v>274</v>
      </c>
      <c r="E33" s="114" t="s">
        <v>275</v>
      </c>
      <c r="F33" s="284" t="s">
        <v>276</v>
      </c>
      <c r="G33" s="114" t="s">
        <v>198</v>
      </c>
      <c r="H33" s="114">
        <v>176.2</v>
      </c>
      <c r="I33" s="276">
        <v>184.77</v>
      </c>
      <c r="J33" s="114">
        <v>186.65</v>
      </c>
      <c r="K33" s="114">
        <v>148</v>
      </c>
      <c r="L33" s="114">
        <v>27665</v>
      </c>
      <c r="M33" s="296">
        <v>186.93</v>
      </c>
      <c r="N33" s="114">
        <v>186.93</v>
      </c>
      <c r="O33" s="114">
        <f t="shared" si="2"/>
        <v>10</v>
      </c>
      <c r="P33" s="276" t="str">
        <f t="shared" si="3"/>
        <v>HB</v>
      </c>
    </row>
    <row r="34" spans="1:16" ht="15" x14ac:dyDescent="0.2">
      <c r="A34" s="274">
        <v>1817</v>
      </c>
      <c r="B34" s="281" t="s">
        <v>339</v>
      </c>
      <c r="C34" s="282" t="s">
        <v>340</v>
      </c>
      <c r="D34" s="283" t="s">
        <v>288</v>
      </c>
      <c r="E34" s="114" t="s">
        <v>275</v>
      </c>
      <c r="F34" s="284" t="s">
        <v>276</v>
      </c>
      <c r="G34" s="114" t="s">
        <v>193</v>
      </c>
      <c r="H34" s="114">
        <v>188.9</v>
      </c>
      <c r="I34" s="276">
        <v>189.73</v>
      </c>
      <c r="J34" s="114">
        <v>189.64</v>
      </c>
      <c r="K34" s="114">
        <v>89</v>
      </c>
      <c r="L34" s="114">
        <v>16838</v>
      </c>
      <c r="M34" s="296">
        <v>189.19</v>
      </c>
      <c r="N34" s="114">
        <v>189.19</v>
      </c>
      <c r="O34" s="114">
        <f t="shared" si="2"/>
        <v>8</v>
      </c>
      <c r="P34" s="276" t="str">
        <f t="shared" si="3"/>
        <v>HB</v>
      </c>
    </row>
    <row r="35" spans="1:16" ht="15" x14ac:dyDescent="0.2">
      <c r="A35" s="277">
        <v>2982</v>
      </c>
      <c r="B35" s="289" t="s">
        <v>341</v>
      </c>
      <c r="C35" s="275" t="s">
        <v>342</v>
      </c>
      <c r="D35" s="114" t="s">
        <v>274</v>
      </c>
      <c r="E35" s="114" t="s">
        <v>275</v>
      </c>
      <c r="F35" s="114" t="s">
        <v>240</v>
      </c>
      <c r="G35" s="114" t="s">
        <v>193</v>
      </c>
      <c r="H35" s="114">
        <v>0</v>
      </c>
      <c r="I35" s="276">
        <v>126.75</v>
      </c>
      <c r="J35" s="114">
        <v>132.21</v>
      </c>
      <c r="K35" s="114">
        <v>52</v>
      </c>
      <c r="L35" s="114">
        <v>6619</v>
      </c>
      <c r="M35" s="296">
        <v>127.29</v>
      </c>
      <c r="N35" s="114">
        <v>127.29</v>
      </c>
      <c r="O35" s="114">
        <f t="shared" si="2"/>
        <v>40</v>
      </c>
      <c r="P35" s="276" t="str">
        <f t="shared" si="3"/>
        <v>DB</v>
      </c>
    </row>
    <row r="36" spans="1:16" ht="15" x14ac:dyDescent="0.2">
      <c r="A36" s="285">
        <v>1615</v>
      </c>
      <c r="B36" s="286" t="s">
        <v>341</v>
      </c>
      <c r="C36" s="286" t="s">
        <v>343</v>
      </c>
      <c r="D36" s="279" t="s">
        <v>309</v>
      </c>
      <c r="E36" s="114" t="s">
        <v>275</v>
      </c>
      <c r="F36" s="279" t="s">
        <v>240</v>
      </c>
      <c r="G36" s="114" t="s">
        <v>193</v>
      </c>
      <c r="H36" s="114">
        <v>163.63</v>
      </c>
      <c r="I36" s="276">
        <v>161.41999999999999</v>
      </c>
      <c r="J36" s="114">
        <v>162.80000000000001</v>
      </c>
      <c r="K36" s="114">
        <v>113</v>
      </c>
      <c r="L36" s="114">
        <v>18485</v>
      </c>
      <c r="M36" s="296">
        <v>163.58000000000001</v>
      </c>
      <c r="N36" s="114">
        <v>163.58000000000001</v>
      </c>
      <c r="O36" s="114">
        <f t="shared" si="2"/>
        <v>26</v>
      </c>
      <c r="P36" s="276" t="str">
        <f t="shared" si="3"/>
        <v>DB</v>
      </c>
    </row>
    <row r="37" spans="1:16" ht="15" x14ac:dyDescent="0.2">
      <c r="A37" s="274">
        <v>1640</v>
      </c>
      <c r="B37" s="281" t="s">
        <v>341</v>
      </c>
      <c r="C37" s="282" t="s">
        <v>344</v>
      </c>
      <c r="D37" s="283" t="s">
        <v>274</v>
      </c>
      <c r="E37" s="114" t="s">
        <v>275</v>
      </c>
      <c r="F37" s="284" t="s">
        <v>240</v>
      </c>
      <c r="G37" s="114" t="s">
        <v>193</v>
      </c>
      <c r="H37" s="114">
        <v>165.11</v>
      </c>
      <c r="I37" s="276">
        <v>165.25</v>
      </c>
      <c r="J37" s="114">
        <v>168.21</v>
      </c>
      <c r="K37" s="114">
        <v>156</v>
      </c>
      <c r="L37" s="114">
        <v>26381</v>
      </c>
      <c r="M37" s="296">
        <v>169.11</v>
      </c>
      <c r="N37" s="114">
        <v>169.11</v>
      </c>
      <c r="O37" s="114">
        <f t="shared" si="2"/>
        <v>22</v>
      </c>
      <c r="P37" s="276" t="str">
        <f t="shared" si="3"/>
        <v>DB</v>
      </c>
    </row>
    <row r="38" spans="1:16" ht="15" x14ac:dyDescent="0.2">
      <c r="A38" s="274">
        <v>2635</v>
      </c>
      <c r="B38" s="281" t="s">
        <v>345</v>
      </c>
      <c r="C38" s="282" t="s">
        <v>346</v>
      </c>
      <c r="D38" s="283" t="s">
        <v>274</v>
      </c>
      <c r="E38" s="114" t="s">
        <v>275</v>
      </c>
      <c r="F38" s="284" t="s">
        <v>276</v>
      </c>
      <c r="G38" s="114" t="s">
        <v>194</v>
      </c>
      <c r="H38" s="114">
        <v>158.80000000000001</v>
      </c>
      <c r="I38" s="276">
        <v>162.11000000000001</v>
      </c>
      <c r="J38" s="114">
        <v>163.91</v>
      </c>
      <c r="K38" s="114">
        <v>111</v>
      </c>
      <c r="L38" s="114">
        <v>18415</v>
      </c>
      <c r="M38" s="296">
        <v>165.9</v>
      </c>
      <c r="N38" s="114">
        <v>165.9</v>
      </c>
      <c r="O38" s="114">
        <f t="shared" si="2"/>
        <v>25</v>
      </c>
      <c r="P38" s="276" t="str">
        <f t="shared" si="3"/>
        <v>HC</v>
      </c>
    </row>
    <row r="39" spans="1:16" ht="15" x14ac:dyDescent="0.2">
      <c r="A39" s="274">
        <v>272</v>
      </c>
      <c r="B39" s="292" t="s">
        <v>347</v>
      </c>
      <c r="C39" s="286" t="s">
        <v>348</v>
      </c>
      <c r="D39" s="284" t="s">
        <v>309</v>
      </c>
      <c r="E39" s="114" t="s">
        <v>275</v>
      </c>
      <c r="F39" s="279" t="s">
        <v>276</v>
      </c>
      <c r="G39" s="114" t="s">
        <v>193</v>
      </c>
      <c r="H39" s="114">
        <v>139.49</v>
      </c>
      <c r="I39" s="276">
        <v>140.12</v>
      </c>
      <c r="J39" s="114">
        <v>141.47999999999999</v>
      </c>
      <c r="K39" s="114">
        <v>106</v>
      </c>
      <c r="L39" s="114">
        <v>15085</v>
      </c>
      <c r="M39" s="296">
        <v>142.31</v>
      </c>
      <c r="N39" s="114">
        <v>142.31</v>
      </c>
      <c r="O39" s="114">
        <f t="shared" si="2"/>
        <v>40</v>
      </c>
      <c r="P39" s="276" t="str">
        <f t="shared" si="3"/>
        <v>HC</v>
      </c>
    </row>
    <row r="40" spans="1:16" ht="15" x14ac:dyDescent="0.2">
      <c r="A40" s="274">
        <v>2634</v>
      </c>
      <c r="B40" s="281" t="s">
        <v>349</v>
      </c>
      <c r="C40" s="282" t="s">
        <v>350</v>
      </c>
      <c r="D40" s="283" t="s">
        <v>288</v>
      </c>
      <c r="E40" s="114" t="s">
        <v>275</v>
      </c>
      <c r="F40" s="284" t="s">
        <v>276</v>
      </c>
      <c r="G40" s="114" t="s">
        <v>197</v>
      </c>
      <c r="H40" s="114">
        <v>202.38</v>
      </c>
      <c r="I40" s="276">
        <v>201.35</v>
      </c>
      <c r="J40" s="114">
        <v>193.59</v>
      </c>
      <c r="K40" s="114">
        <v>21</v>
      </c>
      <c r="L40" s="114">
        <v>4099</v>
      </c>
      <c r="M40" s="296">
        <v>195.19</v>
      </c>
      <c r="N40" s="114">
        <v>195.19</v>
      </c>
      <c r="O40" s="114">
        <f t="shared" si="2"/>
        <v>4</v>
      </c>
      <c r="P40" s="276" t="str">
        <f t="shared" si="3"/>
        <v>HA</v>
      </c>
    </row>
    <row r="41" spans="1:16" ht="15" x14ac:dyDescent="0.2">
      <c r="A41" s="274">
        <v>280</v>
      </c>
      <c r="B41" s="293" t="s">
        <v>351</v>
      </c>
      <c r="C41" s="282" t="s">
        <v>352</v>
      </c>
      <c r="D41" s="284" t="s">
        <v>274</v>
      </c>
      <c r="E41" s="114" t="s">
        <v>275</v>
      </c>
      <c r="F41" s="284" t="s">
        <v>276</v>
      </c>
      <c r="G41" s="114" t="s">
        <v>179</v>
      </c>
      <c r="H41" s="114">
        <v>184.26</v>
      </c>
      <c r="I41" s="276">
        <v>181.3</v>
      </c>
      <c r="J41" s="114">
        <v>176.04</v>
      </c>
      <c r="K41" s="114">
        <v>33</v>
      </c>
      <c r="L41" s="114">
        <v>5832</v>
      </c>
      <c r="M41" s="296">
        <v>176.73</v>
      </c>
      <c r="N41" s="114">
        <v>176.73</v>
      </c>
      <c r="O41" s="114">
        <f t="shared" si="2"/>
        <v>17</v>
      </c>
      <c r="P41" s="276" t="str">
        <f t="shared" si="3"/>
        <v>HC</v>
      </c>
    </row>
    <row r="42" spans="1:16" ht="15" x14ac:dyDescent="0.2">
      <c r="A42" s="274">
        <v>290</v>
      </c>
      <c r="B42" s="281" t="s">
        <v>353</v>
      </c>
      <c r="C42" s="282" t="s">
        <v>354</v>
      </c>
      <c r="D42" s="284" t="s">
        <v>274</v>
      </c>
      <c r="E42" s="114" t="s">
        <v>275</v>
      </c>
      <c r="F42" s="284" t="s">
        <v>276</v>
      </c>
      <c r="G42" s="114" t="s">
        <v>197</v>
      </c>
      <c r="H42" s="114">
        <v>164.19</v>
      </c>
      <c r="I42" s="276">
        <v>163.51</v>
      </c>
      <c r="J42" s="114">
        <v>162.36000000000001</v>
      </c>
      <c r="K42" s="114">
        <v>128</v>
      </c>
      <c r="L42" s="114">
        <v>20884</v>
      </c>
      <c r="M42" s="296">
        <v>163.16</v>
      </c>
      <c r="N42" s="114">
        <v>163.16</v>
      </c>
      <c r="O42" s="114">
        <f t="shared" si="2"/>
        <v>26</v>
      </c>
      <c r="P42" s="276" t="str">
        <f t="shared" si="3"/>
        <v>HC</v>
      </c>
    </row>
    <row r="43" spans="1:16" ht="15" x14ac:dyDescent="0.2">
      <c r="A43" s="274">
        <v>2950</v>
      </c>
      <c r="B43" s="275" t="s">
        <v>355</v>
      </c>
      <c r="C43" s="289" t="s">
        <v>356</v>
      </c>
      <c r="D43" s="114" t="s">
        <v>283</v>
      </c>
      <c r="E43" s="114" t="s">
        <v>275</v>
      </c>
      <c r="F43" s="114" t="s">
        <v>276</v>
      </c>
      <c r="G43" s="114" t="s">
        <v>312</v>
      </c>
      <c r="H43" s="114">
        <v>0</v>
      </c>
      <c r="I43" s="276">
        <v>0</v>
      </c>
      <c r="J43" s="114">
        <v>0</v>
      </c>
      <c r="K43" s="114">
        <v>10</v>
      </c>
      <c r="L43" s="114">
        <v>1635</v>
      </c>
      <c r="M43" s="296">
        <v>163.5</v>
      </c>
      <c r="N43" s="114">
        <v>0</v>
      </c>
      <c r="O43" s="114">
        <v>0</v>
      </c>
      <c r="P43" s="276"/>
    </row>
    <row r="44" spans="1:16" ht="15" x14ac:dyDescent="0.2">
      <c r="A44" s="274">
        <v>302</v>
      </c>
      <c r="B44" s="281" t="s">
        <v>357</v>
      </c>
      <c r="C44" s="282" t="s">
        <v>358</v>
      </c>
      <c r="D44" s="284" t="s">
        <v>274</v>
      </c>
      <c r="E44" s="114" t="s">
        <v>275</v>
      </c>
      <c r="F44" s="284" t="s">
        <v>276</v>
      </c>
      <c r="G44" s="114" t="s">
        <v>198</v>
      </c>
      <c r="H44" s="114">
        <v>173.95</v>
      </c>
      <c r="I44" s="276">
        <v>175.65</v>
      </c>
      <c r="J44" s="114">
        <v>174.88</v>
      </c>
      <c r="K44" s="114">
        <v>106</v>
      </c>
      <c r="L44" s="114">
        <v>18482</v>
      </c>
      <c r="M44" s="296">
        <v>174.36</v>
      </c>
      <c r="N44" s="114">
        <v>174.36</v>
      </c>
      <c r="O44" s="114">
        <f>IF(AND(N44&lt;&gt;"",N44&lt;&gt;0),IF(N44&gt;=200,0,IF(N44&lt;143,40,ROUND(((ROUNDUP((200-N44),0))*0.7),0))),"")</f>
        <v>18</v>
      </c>
      <c r="P44" s="276" t="str">
        <f>IF(A44="LE","",IF(F44="H",IF(N44&gt;=0,IF(N44&gt;=190,"HA",IF(N44&gt;=178,"HB","HC")),""),IF(F44="D",IF(N44&gt;=20,IF(N44&gt;=170,"DA","DB"),""))))</f>
        <v>HC</v>
      </c>
    </row>
    <row r="45" spans="1:16" ht="15" x14ac:dyDescent="0.2">
      <c r="A45" s="274">
        <v>323</v>
      </c>
      <c r="B45" s="281" t="s">
        <v>359</v>
      </c>
      <c r="C45" s="282" t="s">
        <v>360</v>
      </c>
      <c r="D45" s="284" t="s">
        <v>274</v>
      </c>
      <c r="E45" s="114" t="s">
        <v>275</v>
      </c>
      <c r="F45" s="284" t="s">
        <v>276</v>
      </c>
      <c r="G45" s="114" t="s">
        <v>198</v>
      </c>
      <c r="H45" s="114">
        <v>187.16</v>
      </c>
      <c r="I45" s="276">
        <v>187.47</v>
      </c>
      <c r="J45" s="114">
        <v>186.72</v>
      </c>
      <c r="K45" s="114">
        <v>309</v>
      </c>
      <c r="L45" s="114">
        <v>57869</v>
      </c>
      <c r="M45" s="296">
        <v>187.28</v>
      </c>
      <c r="N45" s="114">
        <v>187.28</v>
      </c>
      <c r="O45" s="114">
        <f>IF(AND(N45&lt;&gt;"",N45&lt;&gt;0),IF(N45&gt;=200,0,IF(N45&lt;143,40,ROUND(((ROUNDUP((200-N45),0))*0.7),0))),"")</f>
        <v>9</v>
      </c>
      <c r="P45" s="276" t="str">
        <f>IF(A45="LE","",IF(F45="H",IF(N45&gt;=0,IF(N45&gt;=190,"HA",IF(N45&gt;=178,"HB","HC")),""),IF(F45="D",IF(N45&gt;=20,IF(N45&gt;=170,"DA","DB"),""))))</f>
        <v>HB</v>
      </c>
    </row>
    <row r="46" spans="1:16" ht="15" x14ac:dyDescent="0.2">
      <c r="A46" s="274">
        <v>2265</v>
      </c>
      <c r="B46" s="281" t="s">
        <v>361</v>
      </c>
      <c r="C46" s="282" t="s">
        <v>362</v>
      </c>
      <c r="D46" s="283" t="s">
        <v>363</v>
      </c>
      <c r="E46" s="114" t="s">
        <v>275</v>
      </c>
      <c r="F46" s="284" t="s">
        <v>276</v>
      </c>
      <c r="G46" s="114" t="s">
        <v>178</v>
      </c>
      <c r="H46" s="114">
        <v>175.87</v>
      </c>
      <c r="I46" s="276">
        <v>177.85</v>
      </c>
      <c r="J46" s="114">
        <v>173.55</v>
      </c>
      <c r="K46" s="114">
        <v>40</v>
      </c>
      <c r="L46" s="114">
        <v>6884</v>
      </c>
      <c r="M46" s="296">
        <v>172.1</v>
      </c>
      <c r="N46" s="114">
        <v>172.1</v>
      </c>
      <c r="O46" s="114">
        <f>IF(AND(N46&lt;&gt;"",N46&lt;&gt;0),IF(N46&gt;=200,0,IF(N46&lt;143,40,ROUND(((ROUNDUP((200-N46),0))*0.7),0))),"")</f>
        <v>20</v>
      </c>
      <c r="P46" s="276" t="str">
        <f>IF(A46="LE","",IF(F46="H",IF(N46&gt;=0,IF(N46&gt;=190,"HA",IF(N46&gt;=178,"HB","HC")),""),IF(F46="D",IF(N46&gt;=20,IF(N46&gt;=170,"DA","DB"),""))))</f>
        <v>HC</v>
      </c>
    </row>
    <row r="47" spans="1:16" ht="15" x14ac:dyDescent="0.2">
      <c r="A47" s="274">
        <v>325</v>
      </c>
      <c r="B47" s="281" t="s">
        <v>364</v>
      </c>
      <c r="C47" s="282" t="s">
        <v>365</v>
      </c>
      <c r="D47" s="284" t="s">
        <v>288</v>
      </c>
      <c r="E47" s="114" t="s">
        <v>275</v>
      </c>
      <c r="F47" s="284" t="s">
        <v>276</v>
      </c>
      <c r="G47" s="114" t="s">
        <v>312</v>
      </c>
      <c r="H47" s="114">
        <v>0</v>
      </c>
      <c r="I47" s="276">
        <v>171.35</v>
      </c>
      <c r="J47" s="114">
        <v>174.36</v>
      </c>
      <c r="K47" s="114">
        <v>76</v>
      </c>
      <c r="L47" s="114">
        <v>13351</v>
      </c>
      <c r="M47" s="296">
        <v>175.67</v>
      </c>
      <c r="N47" s="114">
        <v>175.67</v>
      </c>
      <c r="O47" s="114">
        <f>IF(AND(N47&lt;&gt;"",N47&lt;&gt;0),IF(N47&gt;=200,0,IF(N47&lt;143,40,ROUND(((ROUNDUP((200-N47),0))*0.7),0))),"")</f>
        <v>18</v>
      </c>
      <c r="P47" s="276" t="str">
        <f>IF(A47="LE","",IF(F47="H",IF(N47&gt;=0,IF(N47&gt;=190,"HA",IF(N47&gt;=178,"HB","HC")),""),IF(F47="D",IF(N47&gt;=20,IF(N47&gt;=170,"DA","DB"),""))))</f>
        <v>HC</v>
      </c>
    </row>
    <row r="48" spans="1:16" ht="15" x14ac:dyDescent="0.2">
      <c r="A48" s="274">
        <v>333</v>
      </c>
      <c r="B48" s="287" t="s">
        <v>366</v>
      </c>
      <c r="C48" s="282" t="s">
        <v>367</v>
      </c>
      <c r="D48" s="283" t="s">
        <v>283</v>
      </c>
      <c r="E48" s="114" t="s">
        <v>275</v>
      </c>
      <c r="F48" s="284" t="s">
        <v>276</v>
      </c>
      <c r="G48" s="114" t="s">
        <v>201</v>
      </c>
      <c r="H48" s="114">
        <v>0</v>
      </c>
      <c r="I48" s="276">
        <v>0</v>
      </c>
      <c r="J48" s="114">
        <v>0</v>
      </c>
      <c r="K48" s="114">
        <v>14</v>
      </c>
      <c r="L48" s="114">
        <v>1819</v>
      </c>
      <c r="M48" s="296">
        <v>129.93</v>
      </c>
      <c r="N48" s="114">
        <v>0</v>
      </c>
      <c r="O48" s="114">
        <v>0</v>
      </c>
      <c r="P48" s="276"/>
    </row>
    <row r="49" spans="1:16" ht="15" x14ac:dyDescent="0.2">
      <c r="A49" s="274">
        <v>2904</v>
      </c>
      <c r="B49" s="287" t="s">
        <v>368</v>
      </c>
      <c r="C49" s="282" t="s">
        <v>369</v>
      </c>
      <c r="D49" s="284" t="s">
        <v>288</v>
      </c>
      <c r="E49" s="114" t="s">
        <v>275</v>
      </c>
      <c r="F49" s="114" t="s">
        <v>240</v>
      </c>
      <c r="G49" s="114" t="s">
        <v>193</v>
      </c>
      <c r="H49" s="114">
        <v>135.52000000000001</v>
      </c>
      <c r="I49" s="276">
        <v>136.15</v>
      </c>
      <c r="J49" s="114">
        <v>135.96</v>
      </c>
      <c r="K49" s="114">
        <v>110</v>
      </c>
      <c r="L49" s="114">
        <v>14803</v>
      </c>
      <c r="M49" s="296">
        <v>134.57</v>
      </c>
      <c r="N49" s="114">
        <v>134.57</v>
      </c>
      <c r="O49" s="114">
        <f t="shared" ref="O49:O57" si="4">IF(AND(N49&lt;&gt;"",N49&lt;&gt;0),IF(N49&gt;=200,0,IF(N49&lt;143,40,ROUND(((ROUNDUP((200-N49),0))*0.7),0))),"")</f>
        <v>40</v>
      </c>
      <c r="P49" s="276" t="str">
        <f t="shared" ref="P49:P57" si="5">IF(A49="LE","",IF(F49="H",IF(N49&gt;=0,IF(N49&gt;=190,"HA",IF(N49&gt;=178,"HB","HC")),""),IF(F49="D",IF(N49&gt;=20,IF(N49&gt;=170,"DA","DB"),""))))</f>
        <v>DB</v>
      </c>
    </row>
    <row r="50" spans="1:16" ht="15" x14ac:dyDescent="0.2">
      <c r="A50" s="274">
        <v>1172</v>
      </c>
      <c r="B50" s="281" t="s">
        <v>370</v>
      </c>
      <c r="C50" s="282" t="s">
        <v>371</v>
      </c>
      <c r="D50" s="284" t="s">
        <v>274</v>
      </c>
      <c r="E50" s="114" t="s">
        <v>275</v>
      </c>
      <c r="F50" s="284" t="s">
        <v>240</v>
      </c>
      <c r="G50" s="114" t="s">
        <v>196</v>
      </c>
      <c r="H50" s="114">
        <v>0</v>
      </c>
      <c r="I50" s="276">
        <v>0</v>
      </c>
      <c r="J50" s="114">
        <v>163.62</v>
      </c>
      <c r="K50" s="114">
        <v>21</v>
      </c>
      <c r="L50" s="114">
        <v>3436</v>
      </c>
      <c r="M50" s="296">
        <v>163.62</v>
      </c>
      <c r="N50" s="114">
        <v>163.62</v>
      </c>
      <c r="O50" s="114">
        <f t="shared" si="4"/>
        <v>26</v>
      </c>
      <c r="P50" s="276" t="str">
        <f t="shared" si="5"/>
        <v>DB</v>
      </c>
    </row>
    <row r="51" spans="1:16" ht="15" x14ac:dyDescent="0.2">
      <c r="A51" s="274">
        <v>2632</v>
      </c>
      <c r="B51" s="281" t="s">
        <v>372</v>
      </c>
      <c r="C51" s="282" t="s">
        <v>373</v>
      </c>
      <c r="D51" s="283" t="s">
        <v>274</v>
      </c>
      <c r="E51" s="114" t="s">
        <v>275</v>
      </c>
      <c r="F51" s="284" t="s">
        <v>276</v>
      </c>
      <c r="G51" s="114" t="s">
        <v>192</v>
      </c>
      <c r="H51" s="114">
        <v>142.09</v>
      </c>
      <c r="I51" s="276">
        <v>137.44</v>
      </c>
      <c r="J51" s="114">
        <v>138.47999999999999</v>
      </c>
      <c r="K51" s="114">
        <v>106</v>
      </c>
      <c r="L51" s="114">
        <v>14691</v>
      </c>
      <c r="M51" s="296">
        <v>138.59</v>
      </c>
      <c r="N51" s="114">
        <v>138.59</v>
      </c>
      <c r="O51" s="114">
        <f t="shared" si="4"/>
        <v>40</v>
      </c>
      <c r="P51" s="276" t="str">
        <f t="shared" si="5"/>
        <v>HC</v>
      </c>
    </row>
    <row r="52" spans="1:16" ht="15" x14ac:dyDescent="0.2">
      <c r="A52" s="274">
        <v>2695</v>
      </c>
      <c r="B52" s="281" t="s">
        <v>374</v>
      </c>
      <c r="C52" s="282" t="s">
        <v>375</v>
      </c>
      <c r="D52" s="283" t="s">
        <v>274</v>
      </c>
      <c r="E52" s="114" t="s">
        <v>275</v>
      </c>
      <c r="F52" s="284" t="s">
        <v>240</v>
      </c>
      <c r="G52" s="114" t="s">
        <v>201</v>
      </c>
      <c r="H52" s="114">
        <v>149.63999999999999</v>
      </c>
      <c r="I52" s="276">
        <v>152.19</v>
      </c>
      <c r="J52" s="114">
        <v>152.19</v>
      </c>
      <c r="K52" s="114">
        <v>36</v>
      </c>
      <c r="L52" s="114">
        <v>5479</v>
      </c>
      <c r="M52" s="296">
        <v>152.19</v>
      </c>
      <c r="N52" s="114">
        <v>152.19</v>
      </c>
      <c r="O52" s="114">
        <f t="shared" si="4"/>
        <v>34</v>
      </c>
      <c r="P52" s="276" t="str">
        <f t="shared" si="5"/>
        <v>DB</v>
      </c>
    </row>
    <row r="53" spans="1:16" ht="15" x14ac:dyDescent="0.2">
      <c r="A53" s="277">
        <v>2951</v>
      </c>
      <c r="B53" s="289" t="s">
        <v>376</v>
      </c>
      <c r="C53" s="275" t="s">
        <v>377</v>
      </c>
      <c r="D53" s="114" t="s">
        <v>274</v>
      </c>
      <c r="E53" s="114" t="s">
        <v>275</v>
      </c>
      <c r="F53" s="114" t="s">
        <v>276</v>
      </c>
      <c r="G53" s="114" t="s">
        <v>201</v>
      </c>
      <c r="H53" s="114">
        <v>0</v>
      </c>
      <c r="I53" s="276">
        <v>151.96</v>
      </c>
      <c r="J53" s="114">
        <v>149.9</v>
      </c>
      <c r="K53" s="114">
        <v>30</v>
      </c>
      <c r="L53" s="114">
        <v>4497</v>
      </c>
      <c r="M53" s="296">
        <v>149.9</v>
      </c>
      <c r="N53" s="114">
        <v>149.9</v>
      </c>
      <c r="O53" s="114">
        <f t="shared" si="4"/>
        <v>36</v>
      </c>
      <c r="P53" s="276" t="str">
        <f t="shared" si="5"/>
        <v>HC</v>
      </c>
    </row>
    <row r="54" spans="1:16" ht="15" x14ac:dyDescent="0.2">
      <c r="A54" s="274">
        <v>2526</v>
      </c>
      <c r="B54" s="281" t="s">
        <v>378</v>
      </c>
      <c r="C54" s="282" t="s">
        <v>287</v>
      </c>
      <c r="D54" s="283" t="s">
        <v>274</v>
      </c>
      <c r="E54" s="114" t="s">
        <v>275</v>
      </c>
      <c r="F54" s="284" t="s">
        <v>240</v>
      </c>
      <c r="G54" s="114" t="s">
        <v>194</v>
      </c>
      <c r="H54" s="114">
        <v>147.49</v>
      </c>
      <c r="I54" s="276">
        <v>148.80000000000001</v>
      </c>
      <c r="J54" s="114">
        <v>147.06</v>
      </c>
      <c r="K54" s="114">
        <v>99</v>
      </c>
      <c r="L54" s="114">
        <v>14481</v>
      </c>
      <c r="M54" s="296">
        <v>146.27000000000001</v>
      </c>
      <c r="N54" s="114">
        <v>146.27000000000001</v>
      </c>
      <c r="O54" s="114">
        <f t="shared" si="4"/>
        <v>38</v>
      </c>
      <c r="P54" s="276" t="str">
        <f t="shared" si="5"/>
        <v>DB</v>
      </c>
    </row>
    <row r="55" spans="1:16" ht="15" x14ac:dyDescent="0.2">
      <c r="A55" s="274">
        <v>407</v>
      </c>
      <c r="B55" s="281" t="s">
        <v>379</v>
      </c>
      <c r="C55" s="282" t="s">
        <v>319</v>
      </c>
      <c r="D55" s="284" t="s">
        <v>274</v>
      </c>
      <c r="E55" s="114" t="s">
        <v>275</v>
      </c>
      <c r="F55" s="284" t="s">
        <v>276</v>
      </c>
      <c r="G55" s="114" t="s">
        <v>193</v>
      </c>
      <c r="H55" s="114">
        <v>184.01</v>
      </c>
      <c r="I55" s="276">
        <v>183.74</v>
      </c>
      <c r="J55" s="114">
        <v>181.79</v>
      </c>
      <c r="K55" s="114">
        <v>70</v>
      </c>
      <c r="L55" s="114">
        <v>12912</v>
      </c>
      <c r="M55" s="296">
        <v>184.46</v>
      </c>
      <c r="N55" s="114">
        <v>184.46</v>
      </c>
      <c r="O55" s="114">
        <f t="shared" si="4"/>
        <v>11</v>
      </c>
      <c r="P55" s="276" t="str">
        <f t="shared" si="5"/>
        <v>HB</v>
      </c>
    </row>
    <row r="56" spans="1:16" ht="15" x14ac:dyDescent="0.2">
      <c r="A56" s="274">
        <v>408</v>
      </c>
      <c r="B56" s="281" t="s">
        <v>379</v>
      </c>
      <c r="C56" s="282" t="s">
        <v>380</v>
      </c>
      <c r="D56" s="284" t="s">
        <v>274</v>
      </c>
      <c r="E56" s="114" t="s">
        <v>275</v>
      </c>
      <c r="F56" s="284" t="s">
        <v>276</v>
      </c>
      <c r="G56" s="114" t="s">
        <v>192</v>
      </c>
      <c r="H56" s="114">
        <v>163.82</v>
      </c>
      <c r="I56" s="276">
        <v>162.54</v>
      </c>
      <c r="J56" s="114">
        <v>158.13</v>
      </c>
      <c r="K56" s="114">
        <v>72</v>
      </c>
      <c r="L56" s="114">
        <v>11617</v>
      </c>
      <c r="M56" s="296">
        <v>161.35</v>
      </c>
      <c r="N56" s="114">
        <v>161.35</v>
      </c>
      <c r="O56" s="114">
        <f t="shared" si="4"/>
        <v>27</v>
      </c>
      <c r="P56" s="276" t="str">
        <f t="shared" si="5"/>
        <v>HC</v>
      </c>
    </row>
    <row r="57" spans="1:16" ht="15" x14ac:dyDescent="0.2">
      <c r="A57" s="277">
        <v>2892</v>
      </c>
      <c r="B57" s="289" t="s">
        <v>381</v>
      </c>
      <c r="C57" s="289" t="s">
        <v>382</v>
      </c>
      <c r="D57" s="279" t="s">
        <v>309</v>
      </c>
      <c r="E57" s="114" t="s">
        <v>275</v>
      </c>
      <c r="F57" s="279" t="s">
        <v>240</v>
      </c>
      <c r="G57" s="114" t="s">
        <v>193</v>
      </c>
      <c r="H57" s="114">
        <v>162.22999999999999</v>
      </c>
      <c r="I57" s="276">
        <v>160.80000000000001</v>
      </c>
      <c r="J57" s="114">
        <v>158.29</v>
      </c>
      <c r="K57" s="114">
        <v>114</v>
      </c>
      <c r="L57" s="114">
        <v>17997</v>
      </c>
      <c r="M57" s="296">
        <v>157.87</v>
      </c>
      <c r="N57" s="114">
        <v>157.87</v>
      </c>
      <c r="O57" s="114">
        <f t="shared" si="4"/>
        <v>30</v>
      </c>
      <c r="P57" s="276" t="str">
        <f t="shared" si="5"/>
        <v>DB</v>
      </c>
    </row>
    <row r="58" spans="1:16" ht="15" x14ac:dyDescent="0.2">
      <c r="A58" s="274">
        <v>3029</v>
      </c>
      <c r="B58" s="275" t="s">
        <v>383</v>
      </c>
      <c r="C58" s="275" t="s">
        <v>384</v>
      </c>
      <c r="D58" s="114" t="s">
        <v>309</v>
      </c>
      <c r="E58" s="114" t="s">
        <v>275</v>
      </c>
      <c r="F58" s="114" t="s">
        <v>240</v>
      </c>
      <c r="G58" s="114" t="s">
        <v>15</v>
      </c>
      <c r="H58" s="114">
        <v>0</v>
      </c>
      <c r="I58" s="276">
        <v>0</v>
      </c>
      <c r="J58" s="114">
        <v>0</v>
      </c>
      <c r="K58" s="114">
        <v>6</v>
      </c>
      <c r="L58" s="114">
        <v>728</v>
      </c>
      <c r="M58" s="296">
        <v>121.33</v>
      </c>
      <c r="N58" s="114">
        <v>0</v>
      </c>
      <c r="O58" s="114">
        <v>0</v>
      </c>
      <c r="P58" s="276"/>
    </row>
    <row r="59" spans="1:16" ht="15" x14ac:dyDescent="0.2">
      <c r="A59" s="274">
        <v>2953</v>
      </c>
      <c r="B59" s="275" t="s">
        <v>385</v>
      </c>
      <c r="C59" s="289" t="s">
        <v>325</v>
      </c>
      <c r="D59" s="114" t="s">
        <v>288</v>
      </c>
      <c r="E59" s="114" t="s">
        <v>275</v>
      </c>
      <c r="F59" s="114" t="s">
        <v>276</v>
      </c>
      <c r="G59" s="114" t="s">
        <v>312</v>
      </c>
      <c r="H59" s="114">
        <v>0</v>
      </c>
      <c r="I59" s="276">
        <v>153.38999999999999</v>
      </c>
      <c r="J59" s="114">
        <v>158.61000000000001</v>
      </c>
      <c r="K59" s="114">
        <v>41</v>
      </c>
      <c r="L59" s="114">
        <v>6600</v>
      </c>
      <c r="M59" s="296">
        <v>160.97999999999999</v>
      </c>
      <c r="N59" s="114">
        <v>160.97999999999999</v>
      </c>
      <c r="O59" s="114">
        <f>IF(AND(N59&lt;&gt;"",N59&lt;&gt;0),IF(N59&gt;=200,0,IF(N59&lt;143,40,ROUND(((ROUNDUP((200-N59),0))*0.7),0))),"")</f>
        <v>28</v>
      </c>
      <c r="P59" s="276" t="str">
        <f>IF(A59="LE","",IF(F59="H",IF(N59&gt;=0,IF(N59&gt;=190,"HA",IF(N59&gt;=178,"HB","HC")),""),IF(F59="D",IF(N59&gt;=20,IF(N59&gt;=170,"DA","DB"),""))))</f>
        <v>HC</v>
      </c>
    </row>
    <row r="60" spans="1:16" ht="15" x14ac:dyDescent="0.2">
      <c r="A60" s="274">
        <v>440</v>
      </c>
      <c r="B60" s="281" t="s">
        <v>386</v>
      </c>
      <c r="C60" s="282" t="s">
        <v>387</v>
      </c>
      <c r="D60" s="284" t="s">
        <v>274</v>
      </c>
      <c r="E60" s="114" t="s">
        <v>275</v>
      </c>
      <c r="F60" s="284" t="s">
        <v>240</v>
      </c>
      <c r="G60" s="114" t="s">
        <v>196</v>
      </c>
      <c r="H60" s="114">
        <v>0</v>
      </c>
      <c r="I60" s="276">
        <v>0</v>
      </c>
      <c r="J60" s="114">
        <v>0</v>
      </c>
      <c r="K60" s="114">
        <v>0</v>
      </c>
      <c r="L60" s="114">
        <v>0</v>
      </c>
      <c r="M60" s="296">
        <v>0</v>
      </c>
      <c r="N60" s="114">
        <v>0</v>
      </c>
      <c r="O60" s="114">
        <v>0</v>
      </c>
      <c r="P60" s="276"/>
    </row>
    <row r="61" spans="1:16" ht="15" x14ac:dyDescent="0.2">
      <c r="A61" s="274">
        <v>1766</v>
      </c>
      <c r="B61" s="281" t="s">
        <v>388</v>
      </c>
      <c r="C61" s="282" t="s">
        <v>389</v>
      </c>
      <c r="D61" s="283" t="s">
        <v>274</v>
      </c>
      <c r="E61" s="114" t="s">
        <v>275</v>
      </c>
      <c r="F61" s="284" t="s">
        <v>240</v>
      </c>
      <c r="G61" s="114" t="s">
        <v>194</v>
      </c>
      <c r="H61" s="114">
        <v>143.47</v>
      </c>
      <c r="I61" s="276">
        <v>145.46</v>
      </c>
      <c r="J61" s="114">
        <v>146.04</v>
      </c>
      <c r="K61" s="114">
        <v>121</v>
      </c>
      <c r="L61" s="114">
        <v>17709</v>
      </c>
      <c r="M61" s="296">
        <v>146.36000000000001</v>
      </c>
      <c r="N61" s="114">
        <v>146.36000000000001</v>
      </c>
      <c r="O61" s="114">
        <f>IF(AND(N61&lt;&gt;"",N61&lt;&gt;0),IF(N61&gt;=200,0,IF(N61&lt;143,40,ROUND(((ROUNDUP((200-N61),0))*0.7),0))),"")</f>
        <v>38</v>
      </c>
      <c r="P61" s="276" t="str">
        <f>IF(A61="LE","",IF(F61="H",IF(N61&gt;=0,IF(N61&gt;=190,"HA",IF(N61&gt;=178,"HB","HC")),""),IF(F61="D",IF(N61&gt;=20,IF(N61&gt;=170,"DA","DB"),""))))</f>
        <v>DB</v>
      </c>
    </row>
    <row r="62" spans="1:16" ht="15" x14ac:dyDescent="0.2">
      <c r="A62" s="274">
        <v>1492</v>
      </c>
      <c r="B62" s="281" t="s">
        <v>388</v>
      </c>
      <c r="C62" s="282" t="s">
        <v>390</v>
      </c>
      <c r="D62" s="284" t="s">
        <v>274</v>
      </c>
      <c r="E62" s="114" t="s">
        <v>275</v>
      </c>
      <c r="F62" s="284" t="s">
        <v>276</v>
      </c>
      <c r="G62" s="114" t="s">
        <v>198</v>
      </c>
      <c r="H62" s="114">
        <v>161.24</v>
      </c>
      <c r="I62" s="276">
        <v>166.91</v>
      </c>
      <c r="J62" s="114">
        <v>167.56</v>
      </c>
      <c r="K62" s="114">
        <v>124</v>
      </c>
      <c r="L62" s="114">
        <v>20964</v>
      </c>
      <c r="M62" s="296">
        <v>169.06</v>
      </c>
      <c r="N62" s="114">
        <v>169.06</v>
      </c>
      <c r="O62" s="114">
        <f>IF(AND(N62&lt;&gt;"",N62&lt;&gt;0),IF(N62&gt;=200,0,IF(N62&lt;143,40,ROUND(((ROUNDUP((200-N62),0))*0.7),0))),"")</f>
        <v>22</v>
      </c>
      <c r="P62" s="276" t="str">
        <f>IF(A62="LE","",IF(F62="H",IF(N62&gt;=0,IF(N62&gt;=190,"HA",IF(N62&gt;=178,"HB","HC")),""),IF(F62="D",IF(N62&gt;=20,IF(N62&gt;=170,"DA","DB"),""))))</f>
        <v>HC</v>
      </c>
    </row>
    <row r="63" spans="1:16" ht="15" x14ac:dyDescent="0.2">
      <c r="A63" s="285">
        <v>2858</v>
      </c>
      <c r="B63" s="286" t="s">
        <v>391</v>
      </c>
      <c r="C63" s="286" t="s">
        <v>392</v>
      </c>
      <c r="D63" s="279" t="s">
        <v>288</v>
      </c>
      <c r="E63" s="114" t="s">
        <v>275</v>
      </c>
      <c r="F63" s="279" t="s">
        <v>276</v>
      </c>
      <c r="G63" s="114" t="s">
        <v>198</v>
      </c>
      <c r="H63" s="114">
        <v>182.25</v>
      </c>
      <c r="I63" s="276">
        <v>183.9</v>
      </c>
      <c r="J63" s="114">
        <v>184.46</v>
      </c>
      <c r="K63" s="114">
        <v>60</v>
      </c>
      <c r="L63" s="114">
        <v>11305</v>
      </c>
      <c r="M63" s="296">
        <v>188.42</v>
      </c>
      <c r="N63" s="114">
        <v>188.42</v>
      </c>
      <c r="O63" s="114">
        <f>IF(AND(N63&lt;&gt;"",N63&lt;&gt;0),IF(N63&gt;=200,0,IF(N63&lt;143,40,ROUND(((ROUNDUP((200-N63),0))*0.7),0))),"")</f>
        <v>8</v>
      </c>
      <c r="P63" s="276" t="str">
        <f>IF(A63="LE","",IF(F63="H",IF(N63&gt;=0,IF(N63&gt;=190,"HA",IF(N63&gt;=178,"HB","HC")),""),IF(F63="D",IF(N63&gt;=20,IF(N63&gt;=170,"DA","DB"),""))))</f>
        <v>HB</v>
      </c>
    </row>
    <row r="64" spans="1:16" ht="15" x14ac:dyDescent="0.2">
      <c r="A64" s="277">
        <v>2885</v>
      </c>
      <c r="B64" s="289" t="s">
        <v>393</v>
      </c>
      <c r="C64" s="289" t="s">
        <v>394</v>
      </c>
      <c r="D64" s="279" t="s">
        <v>274</v>
      </c>
      <c r="E64" s="114" t="s">
        <v>275</v>
      </c>
      <c r="F64" s="114" t="s">
        <v>276</v>
      </c>
      <c r="G64" s="114" t="s">
        <v>193</v>
      </c>
      <c r="H64" s="114">
        <v>0</v>
      </c>
      <c r="I64" s="276">
        <v>0</v>
      </c>
      <c r="J64" s="114">
        <v>0</v>
      </c>
      <c r="K64" s="114">
        <v>0</v>
      </c>
      <c r="L64" s="114">
        <v>0</v>
      </c>
      <c r="M64" s="296">
        <v>0</v>
      </c>
      <c r="N64" s="114">
        <v>0</v>
      </c>
      <c r="O64" s="114">
        <v>0</v>
      </c>
      <c r="P64" s="276"/>
    </row>
    <row r="65" spans="1:16" ht="15" x14ac:dyDescent="0.2">
      <c r="A65" s="274">
        <v>1459</v>
      </c>
      <c r="B65" s="281" t="s">
        <v>395</v>
      </c>
      <c r="C65" s="282" t="s">
        <v>346</v>
      </c>
      <c r="D65" s="284" t="s">
        <v>274</v>
      </c>
      <c r="E65" s="114" t="s">
        <v>275</v>
      </c>
      <c r="F65" s="284" t="s">
        <v>276</v>
      </c>
      <c r="G65" s="114" t="s">
        <v>193</v>
      </c>
      <c r="H65" s="114">
        <v>0</v>
      </c>
      <c r="I65" s="276">
        <v>0</v>
      </c>
      <c r="J65" s="114">
        <v>0</v>
      </c>
      <c r="K65" s="114">
        <v>0</v>
      </c>
      <c r="L65" s="114">
        <v>0</v>
      </c>
      <c r="M65" s="296">
        <v>0</v>
      </c>
      <c r="N65" s="114">
        <v>0</v>
      </c>
      <c r="O65" s="114">
        <v>0</v>
      </c>
      <c r="P65" s="276"/>
    </row>
    <row r="66" spans="1:16" ht="15" x14ac:dyDescent="0.2">
      <c r="A66" s="274">
        <v>1642</v>
      </c>
      <c r="B66" s="281" t="s">
        <v>396</v>
      </c>
      <c r="C66" s="282" t="s">
        <v>397</v>
      </c>
      <c r="D66" s="283" t="s">
        <v>274</v>
      </c>
      <c r="E66" s="114" t="s">
        <v>275</v>
      </c>
      <c r="F66" s="284" t="s">
        <v>276</v>
      </c>
      <c r="G66" s="114" t="s">
        <v>196</v>
      </c>
      <c r="H66" s="114">
        <v>0</v>
      </c>
      <c r="I66" s="276">
        <v>0</v>
      </c>
      <c r="J66" s="114">
        <v>0</v>
      </c>
      <c r="K66" s="114">
        <v>0</v>
      </c>
      <c r="L66" s="114">
        <v>0</v>
      </c>
      <c r="M66" s="296">
        <v>0</v>
      </c>
      <c r="N66" s="114">
        <v>0</v>
      </c>
      <c r="O66" s="114">
        <v>0</v>
      </c>
      <c r="P66" s="276"/>
    </row>
    <row r="67" spans="1:16" ht="15" x14ac:dyDescent="0.2">
      <c r="A67" s="274">
        <v>2983</v>
      </c>
      <c r="B67" s="275" t="s">
        <v>398</v>
      </c>
      <c r="C67" s="289" t="s">
        <v>325</v>
      </c>
      <c r="D67" s="114" t="s">
        <v>288</v>
      </c>
      <c r="E67" s="114" t="s">
        <v>275</v>
      </c>
      <c r="F67" s="114" t="s">
        <v>276</v>
      </c>
      <c r="G67" s="114" t="s">
        <v>192</v>
      </c>
      <c r="H67" s="114">
        <v>139.16999999999999</v>
      </c>
      <c r="I67" s="276">
        <v>139.16999999999999</v>
      </c>
      <c r="J67" s="114">
        <v>139.16999999999999</v>
      </c>
      <c r="K67" s="114">
        <v>24</v>
      </c>
      <c r="L67" s="114">
        <v>3366</v>
      </c>
      <c r="M67" s="296">
        <v>140.25</v>
      </c>
      <c r="N67" s="114">
        <v>140.25</v>
      </c>
      <c r="O67" s="114">
        <f>IF(AND(N67&lt;&gt;"",N67&lt;&gt;0),IF(N67&gt;=200,0,IF(N67&lt;143,40,ROUND(((ROUNDUP((200-N67),0))*0.7),0))),"")</f>
        <v>40</v>
      </c>
      <c r="P67" s="276" t="str">
        <f>IF(A67="LE","",IF(F67="H",IF(N67&gt;=0,IF(N67&gt;=190,"HA",IF(N67&gt;=178,"HB","HC")),""),IF(F67="D",IF(N67&gt;=20,IF(N67&gt;=170,"DA","DB"),""))))</f>
        <v>HC</v>
      </c>
    </row>
    <row r="68" spans="1:16" ht="15" x14ac:dyDescent="0.2">
      <c r="A68" s="274">
        <v>1946</v>
      </c>
      <c r="B68" s="281" t="s">
        <v>399</v>
      </c>
      <c r="C68" s="282" t="s">
        <v>400</v>
      </c>
      <c r="D68" s="283" t="s">
        <v>274</v>
      </c>
      <c r="E68" s="114" t="s">
        <v>275</v>
      </c>
      <c r="F68" s="284" t="s">
        <v>276</v>
      </c>
      <c r="G68" s="114" t="s">
        <v>178</v>
      </c>
      <c r="H68" s="114">
        <v>170.44</v>
      </c>
      <c r="I68" s="276">
        <v>169.48</v>
      </c>
      <c r="J68" s="114">
        <v>170.72</v>
      </c>
      <c r="K68" s="114">
        <v>104</v>
      </c>
      <c r="L68" s="114">
        <v>17612</v>
      </c>
      <c r="M68" s="296">
        <v>169.35</v>
      </c>
      <c r="N68" s="114">
        <v>169.35</v>
      </c>
      <c r="O68" s="114">
        <f>IF(AND(N68&lt;&gt;"",N68&lt;&gt;0),IF(N68&gt;=200,0,IF(N68&lt;143,40,ROUND(((ROUNDUP((200-N68),0))*0.7),0))),"")</f>
        <v>22</v>
      </c>
      <c r="P68" s="276" t="str">
        <f>IF(A68="LE","",IF(F68="H",IF(N68&gt;=0,IF(N68&gt;=190,"HA",IF(N68&gt;=178,"HB","HC")),""),IF(F68="D",IF(N68&gt;=20,IF(N68&gt;=170,"DA","DB"),""))))</f>
        <v>HC</v>
      </c>
    </row>
    <row r="69" spans="1:16" ht="15" x14ac:dyDescent="0.2">
      <c r="A69" s="274">
        <v>522</v>
      </c>
      <c r="B69" s="281" t="s">
        <v>399</v>
      </c>
      <c r="C69" s="282" t="s">
        <v>360</v>
      </c>
      <c r="D69" s="284" t="s">
        <v>274</v>
      </c>
      <c r="E69" s="114" t="s">
        <v>275</v>
      </c>
      <c r="F69" s="284" t="s">
        <v>276</v>
      </c>
      <c r="G69" s="114" t="s">
        <v>178</v>
      </c>
      <c r="H69" s="114">
        <v>181.32</v>
      </c>
      <c r="I69" s="276">
        <v>179.63</v>
      </c>
      <c r="J69" s="114">
        <v>179.65</v>
      </c>
      <c r="K69" s="114">
        <v>153</v>
      </c>
      <c r="L69" s="114">
        <v>27224</v>
      </c>
      <c r="M69" s="296">
        <v>177.93</v>
      </c>
      <c r="N69" s="114">
        <v>177.93</v>
      </c>
      <c r="O69" s="114">
        <f>IF(AND(N69&lt;&gt;"",N69&lt;&gt;0),IF(N69&gt;=200,0,IF(N69&lt;143,40,ROUND(((ROUNDUP((200-N69),0))*0.7),0))),"")</f>
        <v>16</v>
      </c>
      <c r="P69" s="276" t="str">
        <f>IF(A69="LE","",IF(F69="H",IF(N69&gt;=0,IF(N69&gt;=190,"HA",IF(N69&gt;=178,"HB","HC")),""),IF(F69="D",IF(N69&gt;=20,IF(N69&gt;=170,"DA","DB"),""))))</f>
        <v>HC</v>
      </c>
    </row>
    <row r="70" spans="1:16" ht="15" x14ac:dyDescent="0.2">
      <c r="A70" s="285">
        <v>2832</v>
      </c>
      <c r="B70" s="286" t="s">
        <v>401</v>
      </c>
      <c r="C70" s="286" t="s">
        <v>402</v>
      </c>
      <c r="D70" s="279" t="s">
        <v>283</v>
      </c>
      <c r="E70" s="114" t="s">
        <v>275</v>
      </c>
      <c r="F70" s="279" t="s">
        <v>276</v>
      </c>
      <c r="G70" s="114" t="s">
        <v>178</v>
      </c>
      <c r="H70" s="114">
        <v>160</v>
      </c>
      <c r="I70" s="276">
        <v>158.96</v>
      </c>
      <c r="J70" s="114">
        <v>160.96</v>
      </c>
      <c r="K70" s="114">
        <v>100</v>
      </c>
      <c r="L70" s="114">
        <v>16111</v>
      </c>
      <c r="M70" s="296">
        <v>161.11000000000001</v>
      </c>
      <c r="N70" s="114">
        <v>161.11000000000001</v>
      </c>
      <c r="O70" s="114">
        <f>IF(AND(N70&lt;&gt;"",N70&lt;&gt;0),IF(N70&gt;=200,0,IF(N70&lt;143,40,ROUND(((ROUNDUP((200-N70),0))*0.7),0))),"")</f>
        <v>27</v>
      </c>
      <c r="P70" s="276" t="str">
        <f>IF(A70="LE","",IF(F70="H",IF(N70&gt;=0,IF(N70&gt;=190,"HA",IF(N70&gt;=178,"HB","HC")),""),IF(F70="D",IF(N70&gt;=20,IF(N70&gt;=170,"DA","DB"),""))))</f>
        <v>HC</v>
      </c>
    </row>
    <row r="71" spans="1:16" ht="15" x14ac:dyDescent="0.2">
      <c r="A71" s="274">
        <v>3030</v>
      </c>
      <c r="B71" s="275" t="s">
        <v>403</v>
      </c>
      <c r="C71" s="275" t="s">
        <v>404</v>
      </c>
      <c r="D71" s="114" t="s">
        <v>405</v>
      </c>
      <c r="E71" s="114" t="s">
        <v>275</v>
      </c>
      <c r="F71" s="114" t="s">
        <v>276</v>
      </c>
      <c r="G71" s="114" t="s">
        <v>15</v>
      </c>
      <c r="H71" s="280"/>
      <c r="I71" s="280"/>
      <c r="J71" s="280"/>
      <c r="K71" s="114">
        <v>4</v>
      </c>
      <c r="L71" s="114">
        <v>727</v>
      </c>
      <c r="M71" s="296">
        <v>181.75</v>
      </c>
      <c r="N71" s="114">
        <v>0</v>
      </c>
      <c r="O71" s="114">
        <v>0</v>
      </c>
      <c r="P71" s="276"/>
    </row>
    <row r="72" spans="1:16" ht="15" x14ac:dyDescent="0.2">
      <c r="A72" s="274">
        <v>1301</v>
      </c>
      <c r="B72" s="287" t="s">
        <v>403</v>
      </c>
      <c r="C72" s="282" t="s">
        <v>406</v>
      </c>
      <c r="D72" s="283" t="s">
        <v>274</v>
      </c>
      <c r="E72" s="114" t="s">
        <v>275</v>
      </c>
      <c r="F72" s="284" t="s">
        <v>276</v>
      </c>
      <c r="G72" s="114" t="s">
        <v>312</v>
      </c>
      <c r="H72" s="114">
        <v>174.67</v>
      </c>
      <c r="I72" s="276">
        <v>174.58</v>
      </c>
      <c r="J72" s="114">
        <v>174.21</v>
      </c>
      <c r="K72" s="114">
        <v>152</v>
      </c>
      <c r="L72" s="114">
        <v>26368</v>
      </c>
      <c r="M72" s="296">
        <v>173.47</v>
      </c>
      <c r="N72" s="114">
        <v>173.47</v>
      </c>
      <c r="O72" s="114">
        <f>IF(AND(N72&lt;&gt;"",N72&lt;&gt;0),IF(N72&gt;=200,0,IF(N72&lt;143,40,ROUND(((ROUNDUP((200-N72),0))*0.7),0))),"")</f>
        <v>19</v>
      </c>
      <c r="P72" s="276" t="str">
        <f>IF(A72="LE","",IF(F72="H",IF(N72&gt;=0,IF(N72&gt;=190,"HA",IF(N72&gt;=178,"HB","HC")),""),IF(F72="D",IF(N72&gt;=20,IF(N72&gt;=170,"DA","DB"),""))))</f>
        <v>HC</v>
      </c>
    </row>
    <row r="73" spans="1:16" ht="15" x14ac:dyDescent="0.2">
      <c r="A73" s="274">
        <v>540</v>
      </c>
      <c r="B73" s="281" t="s">
        <v>407</v>
      </c>
      <c r="C73" s="282" t="s">
        <v>408</v>
      </c>
      <c r="D73" s="284" t="s">
        <v>274</v>
      </c>
      <c r="E73" s="114" t="s">
        <v>275</v>
      </c>
      <c r="F73" s="284" t="s">
        <v>240</v>
      </c>
      <c r="G73" s="114" t="s">
        <v>197</v>
      </c>
      <c r="H73" s="114">
        <v>163.36000000000001</v>
      </c>
      <c r="I73" s="276">
        <v>163.41</v>
      </c>
      <c r="J73" s="114">
        <v>163.28</v>
      </c>
      <c r="K73" s="114">
        <v>103</v>
      </c>
      <c r="L73" s="114">
        <v>16866</v>
      </c>
      <c r="M73" s="296">
        <v>163.75</v>
      </c>
      <c r="N73" s="114">
        <v>163.75</v>
      </c>
      <c r="O73" s="114">
        <f>IF(AND(N73&lt;&gt;"",N73&lt;&gt;0),IF(N73&gt;=200,0,IF(N73&lt;143,40,ROUND(((ROUNDUP((200-N73),0))*0.7),0))),"")</f>
        <v>26</v>
      </c>
      <c r="P73" s="276" t="str">
        <f>IF(A73="LE","",IF(F73="H",IF(N73&gt;=0,IF(N73&gt;=190,"HA",IF(N73&gt;=178,"HB","HC")),""),IF(F73="D",IF(N73&gt;=20,IF(N73&gt;=170,"DA","DB"),""))))</f>
        <v>DB</v>
      </c>
    </row>
    <row r="74" spans="1:16" ht="15" x14ac:dyDescent="0.2">
      <c r="A74" s="277">
        <v>559</v>
      </c>
      <c r="B74" s="289" t="s">
        <v>409</v>
      </c>
      <c r="C74" s="289" t="s">
        <v>323</v>
      </c>
      <c r="D74" s="284" t="s">
        <v>274</v>
      </c>
      <c r="E74" s="114" t="s">
        <v>275</v>
      </c>
      <c r="F74" s="284" t="s">
        <v>276</v>
      </c>
      <c r="G74" s="114" t="s">
        <v>199</v>
      </c>
      <c r="H74" s="114">
        <v>158.33000000000001</v>
      </c>
      <c r="I74" s="276">
        <v>161.99</v>
      </c>
      <c r="J74" s="114">
        <v>162.08000000000001</v>
      </c>
      <c r="K74" s="114">
        <v>79</v>
      </c>
      <c r="L74" s="114">
        <v>12915</v>
      </c>
      <c r="M74" s="296">
        <v>163.47999999999999</v>
      </c>
      <c r="N74" s="114">
        <v>163.47999999999999</v>
      </c>
      <c r="O74" s="114">
        <f>IF(AND(N74&lt;&gt;"",N74&lt;&gt;0),IF(N74&gt;=200,0,IF(N74&lt;143,40,ROUND(((ROUNDUP((200-N74),0))*0.7),0))),"")</f>
        <v>26</v>
      </c>
      <c r="P74" s="276" t="str">
        <f>IF(A74="LE","",IF(F74="H",IF(N74&gt;=0,IF(N74&gt;=190,"HA",IF(N74&gt;=178,"HB","HC")),""),IF(F74="D",IF(N74&gt;=20,IF(N74&gt;=170,"DA","DB"),""))))</f>
        <v>HC</v>
      </c>
    </row>
    <row r="75" spans="1:16" ht="15" x14ac:dyDescent="0.2">
      <c r="A75" s="274">
        <v>568</v>
      </c>
      <c r="B75" s="281" t="s">
        <v>410</v>
      </c>
      <c r="C75" s="282" t="s">
        <v>411</v>
      </c>
      <c r="D75" s="284" t="s">
        <v>274</v>
      </c>
      <c r="E75" s="114" t="s">
        <v>275</v>
      </c>
      <c r="F75" s="284" t="s">
        <v>276</v>
      </c>
      <c r="G75" s="114" t="s">
        <v>192</v>
      </c>
      <c r="H75" s="114">
        <v>146.07</v>
      </c>
      <c r="I75" s="276">
        <v>157.15</v>
      </c>
      <c r="J75" s="114">
        <v>160.93</v>
      </c>
      <c r="K75" s="114">
        <v>88</v>
      </c>
      <c r="L75" s="114">
        <v>14186</v>
      </c>
      <c r="M75" s="296">
        <v>161.19999999999999</v>
      </c>
      <c r="N75" s="114">
        <v>161.19999999999999</v>
      </c>
      <c r="O75" s="114">
        <f>IF(AND(N75&lt;&gt;"",N75&lt;&gt;0),IF(N75&gt;=200,0,IF(N75&lt;143,40,ROUND(((ROUNDUP((200-N75),0))*0.7),0))),"")</f>
        <v>27</v>
      </c>
      <c r="P75" s="276" t="str">
        <f>IF(A75="LE","",IF(F75="H",IF(N75&gt;=0,IF(N75&gt;=190,"HA",IF(N75&gt;=178,"HB","HC")),""),IF(F75="D",IF(N75&gt;=20,IF(N75&gt;=170,"DA","DB"),""))))</f>
        <v>HC</v>
      </c>
    </row>
    <row r="76" spans="1:16" ht="15" x14ac:dyDescent="0.2">
      <c r="A76" s="274">
        <v>2294</v>
      </c>
      <c r="B76" s="281" t="s">
        <v>412</v>
      </c>
      <c r="C76" s="282" t="s">
        <v>413</v>
      </c>
      <c r="D76" s="283" t="s">
        <v>274</v>
      </c>
      <c r="E76" s="114" t="s">
        <v>275</v>
      </c>
      <c r="F76" s="284" t="s">
        <v>276</v>
      </c>
      <c r="G76" s="114" t="s">
        <v>201</v>
      </c>
      <c r="H76" s="114">
        <v>180.21</v>
      </c>
      <c r="I76" s="276">
        <v>183.94</v>
      </c>
      <c r="J76" s="114">
        <v>182.91</v>
      </c>
      <c r="K76" s="114">
        <v>123</v>
      </c>
      <c r="L76" s="114">
        <v>22473</v>
      </c>
      <c r="M76" s="296">
        <v>182.71</v>
      </c>
      <c r="N76" s="114">
        <v>182.71</v>
      </c>
      <c r="O76" s="114">
        <f>IF(AND(N76&lt;&gt;"",N76&lt;&gt;0),IF(N76&gt;=200,0,IF(N76&lt;143,40,ROUND(((ROUNDUP((200-N76),0))*0.7),0))),"")</f>
        <v>13</v>
      </c>
      <c r="P76" s="276" t="str">
        <f>IF(A76="LE","",IF(F76="H",IF(N76&gt;=0,IF(N76&gt;=190,"HA",IF(N76&gt;=178,"HB","HC")),""),IF(F76="D",IF(N76&gt;=20,IF(N76&gt;=170,"DA","DB"),""))))</f>
        <v>HB</v>
      </c>
    </row>
    <row r="77" spans="1:16" ht="15" x14ac:dyDescent="0.2">
      <c r="A77" s="274">
        <v>3032</v>
      </c>
      <c r="B77" s="275" t="s">
        <v>414</v>
      </c>
      <c r="C77" s="275" t="s">
        <v>415</v>
      </c>
      <c r="D77" s="114" t="s">
        <v>416</v>
      </c>
      <c r="E77" s="114" t="s">
        <v>275</v>
      </c>
      <c r="F77" s="114" t="s">
        <v>276</v>
      </c>
      <c r="G77" s="114" t="s">
        <v>15</v>
      </c>
      <c r="H77" s="114">
        <v>0</v>
      </c>
      <c r="I77" s="276">
        <v>0</v>
      </c>
      <c r="J77" s="114">
        <v>0</v>
      </c>
      <c r="K77" s="114">
        <v>0</v>
      </c>
      <c r="L77" s="114">
        <v>0</v>
      </c>
      <c r="M77" s="296">
        <v>0</v>
      </c>
      <c r="N77" s="114">
        <v>0</v>
      </c>
      <c r="O77" s="114">
        <v>0</v>
      </c>
      <c r="P77" s="276"/>
    </row>
    <row r="78" spans="1:16" ht="15" x14ac:dyDescent="0.2">
      <c r="A78" s="274">
        <v>582</v>
      </c>
      <c r="B78" s="287" t="s">
        <v>417</v>
      </c>
      <c r="C78" s="282" t="s">
        <v>418</v>
      </c>
      <c r="D78" s="284" t="s">
        <v>274</v>
      </c>
      <c r="E78" s="114" t="s">
        <v>275</v>
      </c>
      <c r="F78" s="284" t="s">
        <v>276</v>
      </c>
      <c r="G78" s="114" t="s">
        <v>192</v>
      </c>
      <c r="H78" s="114">
        <v>152.81</v>
      </c>
      <c r="I78" s="276">
        <v>147.22999999999999</v>
      </c>
      <c r="J78" s="114">
        <v>147.65</v>
      </c>
      <c r="K78" s="114">
        <v>90</v>
      </c>
      <c r="L78" s="114">
        <v>13238</v>
      </c>
      <c r="M78" s="296">
        <v>147.09</v>
      </c>
      <c r="N78" s="114">
        <v>147.09</v>
      </c>
      <c r="O78" s="114">
        <f t="shared" ref="O78:O84" si="6">IF(AND(N78&lt;&gt;"",N78&lt;&gt;0),IF(N78&gt;=200,0,IF(N78&lt;143,40,ROUND(((ROUNDUP((200-N78),0))*0.7),0))),"")</f>
        <v>37</v>
      </c>
      <c r="P78" s="276" t="str">
        <f t="shared" ref="P78:P84" si="7">IF(A78="LE","",IF(F78="H",IF(N78&gt;=0,IF(N78&gt;=190,"HA",IF(N78&gt;=178,"HB","HC")),""),IF(F78="D",IF(N78&gt;=20,IF(N78&gt;=170,"DA","DB"),""))))</f>
        <v>HC</v>
      </c>
    </row>
    <row r="79" spans="1:16" ht="15" x14ac:dyDescent="0.2">
      <c r="A79" s="274">
        <v>2349</v>
      </c>
      <c r="B79" s="287" t="s">
        <v>419</v>
      </c>
      <c r="C79" s="282" t="s">
        <v>420</v>
      </c>
      <c r="D79" s="283" t="s">
        <v>274</v>
      </c>
      <c r="E79" s="114" t="s">
        <v>275</v>
      </c>
      <c r="F79" s="284" t="s">
        <v>276</v>
      </c>
      <c r="G79" s="114" t="s">
        <v>199</v>
      </c>
      <c r="H79" s="114">
        <v>0</v>
      </c>
      <c r="I79" s="276">
        <v>148.80000000000001</v>
      </c>
      <c r="J79" s="114">
        <v>148.80000000000001</v>
      </c>
      <c r="K79" s="114">
        <v>38</v>
      </c>
      <c r="L79" s="114">
        <v>5845</v>
      </c>
      <c r="M79" s="296">
        <v>153.82</v>
      </c>
      <c r="N79" s="114">
        <v>153.82</v>
      </c>
      <c r="O79" s="114">
        <f t="shared" si="6"/>
        <v>33</v>
      </c>
      <c r="P79" s="276" t="str">
        <f t="shared" si="7"/>
        <v>HC</v>
      </c>
    </row>
    <row r="80" spans="1:16" ht="15" x14ac:dyDescent="0.2">
      <c r="A80" s="274">
        <v>1825</v>
      </c>
      <c r="B80" s="281" t="s">
        <v>421</v>
      </c>
      <c r="C80" s="282" t="s">
        <v>422</v>
      </c>
      <c r="D80" s="283" t="s">
        <v>274</v>
      </c>
      <c r="E80" s="114" t="s">
        <v>275</v>
      </c>
      <c r="F80" s="284" t="s">
        <v>276</v>
      </c>
      <c r="G80" s="114" t="s">
        <v>197</v>
      </c>
      <c r="H80" s="114">
        <v>182.4</v>
      </c>
      <c r="I80" s="276">
        <v>184.52</v>
      </c>
      <c r="J80" s="114">
        <v>184.65</v>
      </c>
      <c r="K80" s="114">
        <v>190</v>
      </c>
      <c r="L80" s="114">
        <v>35378</v>
      </c>
      <c r="M80" s="296">
        <v>186.2</v>
      </c>
      <c r="N80" s="114">
        <v>186.2</v>
      </c>
      <c r="O80" s="114">
        <f t="shared" si="6"/>
        <v>10</v>
      </c>
      <c r="P80" s="276" t="str">
        <f t="shared" si="7"/>
        <v>HB</v>
      </c>
    </row>
    <row r="81" spans="1:16" ht="15" x14ac:dyDescent="0.2">
      <c r="A81" s="274">
        <v>327</v>
      </c>
      <c r="B81" s="281" t="s">
        <v>423</v>
      </c>
      <c r="C81" s="282" t="s">
        <v>424</v>
      </c>
      <c r="D81" s="284" t="s">
        <v>288</v>
      </c>
      <c r="E81" s="114" t="s">
        <v>275</v>
      </c>
      <c r="F81" s="284" t="s">
        <v>240</v>
      </c>
      <c r="G81" s="114" t="s">
        <v>196</v>
      </c>
      <c r="H81" s="114">
        <v>169.92</v>
      </c>
      <c r="I81" s="276">
        <v>171.25</v>
      </c>
      <c r="J81" s="114">
        <v>170.21</v>
      </c>
      <c r="K81" s="114">
        <v>39</v>
      </c>
      <c r="L81" s="114">
        <v>6638</v>
      </c>
      <c r="M81" s="296">
        <v>170.21</v>
      </c>
      <c r="N81" s="114">
        <v>170.21</v>
      </c>
      <c r="O81" s="114">
        <f t="shared" si="6"/>
        <v>21</v>
      </c>
      <c r="P81" s="276" t="str">
        <f t="shared" si="7"/>
        <v>DA</v>
      </c>
    </row>
    <row r="82" spans="1:16" ht="15" x14ac:dyDescent="0.2">
      <c r="A82" s="274">
        <v>2500</v>
      </c>
      <c r="B82" s="281" t="s">
        <v>425</v>
      </c>
      <c r="C82" s="282" t="s">
        <v>426</v>
      </c>
      <c r="D82" s="283" t="s">
        <v>274</v>
      </c>
      <c r="E82" s="114" t="s">
        <v>275</v>
      </c>
      <c r="F82" s="284" t="s">
        <v>276</v>
      </c>
      <c r="G82" s="114" t="s">
        <v>194</v>
      </c>
      <c r="H82" s="114">
        <v>146.72999999999999</v>
      </c>
      <c r="I82" s="276">
        <v>153.4</v>
      </c>
      <c r="J82" s="114">
        <v>153.38999999999999</v>
      </c>
      <c r="K82" s="114">
        <v>63</v>
      </c>
      <c r="L82" s="114">
        <v>9590</v>
      </c>
      <c r="M82" s="296">
        <v>152.22</v>
      </c>
      <c r="N82" s="114">
        <v>152.22</v>
      </c>
      <c r="O82" s="114">
        <f t="shared" si="6"/>
        <v>34</v>
      </c>
      <c r="P82" s="276" t="str">
        <f t="shared" si="7"/>
        <v>HC</v>
      </c>
    </row>
    <row r="83" spans="1:16" ht="15" x14ac:dyDescent="0.2">
      <c r="A83" s="274">
        <v>586</v>
      </c>
      <c r="B83" s="281" t="s">
        <v>425</v>
      </c>
      <c r="C83" s="282" t="s">
        <v>427</v>
      </c>
      <c r="D83" s="284" t="s">
        <v>274</v>
      </c>
      <c r="E83" s="114" t="s">
        <v>275</v>
      </c>
      <c r="F83" s="284" t="s">
        <v>276</v>
      </c>
      <c r="G83" s="114" t="s">
        <v>192</v>
      </c>
      <c r="H83" s="114">
        <v>158.07</v>
      </c>
      <c r="I83" s="276">
        <v>155.5</v>
      </c>
      <c r="J83" s="114">
        <v>155.25</v>
      </c>
      <c r="K83" s="114">
        <v>114</v>
      </c>
      <c r="L83" s="114">
        <v>17699</v>
      </c>
      <c r="M83" s="296">
        <v>155.25</v>
      </c>
      <c r="N83" s="114">
        <v>155.25</v>
      </c>
      <c r="O83" s="114">
        <f t="shared" si="6"/>
        <v>32</v>
      </c>
      <c r="P83" s="276" t="str">
        <f t="shared" si="7"/>
        <v>HC</v>
      </c>
    </row>
    <row r="84" spans="1:16" ht="15" x14ac:dyDescent="0.2">
      <c r="A84" s="274">
        <v>1763</v>
      </c>
      <c r="B84" s="281" t="s">
        <v>428</v>
      </c>
      <c r="C84" s="282" t="s">
        <v>429</v>
      </c>
      <c r="D84" s="283" t="s">
        <v>288</v>
      </c>
      <c r="E84" s="114" t="s">
        <v>275</v>
      </c>
      <c r="F84" s="284" t="s">
        <v>240</v>
      </c>
      <c r="G84" s="114" t="s">
        <v>193</v>
      </c>
      <c r="H84" s="114">
        <v>164.28</v>
      </c>
      <c r="I84" s="276">
        <v>165.11</v>
      </c>
      <c r="J84" s="114">
        <v>164.17</v>
      </c>
      <c r="K84" s="114">
        <v>30</v>
      </c>
      <c r="L84" s="114">
        <v>4777</v>
      </c>
      <c r="M84" s="296">
        <v>159.22999999999999</v>
      </c>
      <c r="N84" s="114">
        <v>159.22999999999999</v>
      </c>
      <c r="O84" s="114">
        <f t="shared" si="6"/>
        <v>29</v>
      </c>
      <c r="P84" s="276" t="str">
        <f t="shared" si="7"/>
        <v>DB</v>
      </c>
    </row>
    <row r="85" spans="1:16" ht="15" x14ac:dyDescent="0.2">
      <c r="A85" s="274">
        <v>1375</v>
      </c>
      <c r="B85" s="281" t="s">
        <v>430</v>
      </c>
      <c r="C85" s="282" t="s">
        <v>431</v>
      </c>
      <c r="D85" s="284" t="s">
        <v>274</v>
      </c>
      <c r="E85" s="114" t="s">
        <v>275</v>
      </c>
      <c r="F85" s="284" t="s">
        <v>276</v>
      </c>
      <c r="G85" s="114" t="s">
        <v>197</v>
      </c>
      <c r="H85" s="114">
        <v>0</v>
      </c>
      <c r="I85" s="276">
        <v>0</v>
      </c>
      <c r="J85" s="114">
        <v>0</v>
      </c>
      <c r="K85" s="114">
        <v>8</v>
      </c>
      <c r="L85" s="114">
        <v>1196</v>
      </c>
      <c r="M85" s="296">
        <v>149.5</v>
      </c>
      <c r="N85" s="114">
        <v>0</v>
      </c>
      <c r="O85" s="114">
        <v>0</v>
      </c>
      <c r="P85" s="276"/>
    </row>
    <row r="86" spans="1:16" ht="15" x14ac:dyDescent="0.2">
      <c r="A86" s="274">
        <v>1685</v>
      </c>
      <c r="B86" s="275" t="s">
        <v>432</v>
      </c>
      <c r="C86" s="289" t="s">
        <v>433</v>
      </c>
      <c r="D86" s="277" t="s">
        <v>274</v>
      </c>
      <c r="E86" s="114" t="s">
        <v>275</v>
      </c>
      <c r="F86" s="284" t="s">
        <v>276</v>
      </c>
      <c r="G86" s="114" t="s">
        <v>312</v>
      </c>
      <c r="H86" s="114">
        <v>0</v>
      </c>
      <c r="I86" s="276">
        <v>173.39</v>
      </c>
      <c r="J86" s="114">
        <v>173.39</v>
      </c>
      <c r="K86" s="114">
        <v>61</v>
      </c>
      <c r="L86" s="114">
        <v>10577</v>
      </c>
      <c r="M86" s="296">
        <v>173.39</v>
      </c>
      <c r="N86" s="114">
        <v>173.39</v>
      </c>
      <c r="O86" s="114">
        <f t="shared" ref="O86:O93" si="8">IF(AND(N86&lt;&gt;"",N86&lt;&gt;0),IF(N86&gt;=200,0,IF(N86&lt;143,40,ROUND(((ROUNDUP((200-N86),0))*0.7),0))),"")</f>
        <v>19</v>
      </c>
      <c r="P86" s="276" t="str">
        <f t="shared" ref="P86:P93" si="9">IF(A86="LE","",IF(F86="H",IF(N86&gt;=0,IF(N86&gt;=190,"HA",IF(N86&gt;=178,"HB","HC")),""),IF(F86="D",IF(N86&gt;=20,IF(N86&gt;=170,"DA","DB"),""))))</f>
        <v>HC</v>
      </c>
    </row>
    <row r="87" spans="1:16" ht="15" x14ac:dyDescent="0.2">
      <c r="A87" s="274">
        <v>1168</v>
      </c>
      <c r="B87" s="281" t="s">
        <v>434</v>
      </c>
      <c r="C87" s="282" t="s">
        <v>435</v>
      </c>
      <c r="D87" s="283" t="s">
        <v>274</v>
      </c>
      <c r="E87" s="114" t="s">
        <v>275</v>
      </c>
      <c r="F87" s="284" t="s">
        <v>276</v>
      </c>
      <c r="G87" s="114" t="s">
        <v>194</v>
      </c>
      <c r="H87" s="114">
        <v>159.69</v>
      </c>
      <c r="I87" s="276">
        <v>161.61000000000001</v>
      </c>
      <c r="J87" s="114">
        <v>160.22999999999999</v>
      </c>
      <c r="K87" s="114">
        <v>78</v>
      </c>
      <c r="L87" s="114">
        <v>12602</v>
      </c>
      <c r="M87" s="296">
        <v>161.56</v>
      </c>
      <c r="N87" s="114">
        <v>161.56</v>
      </c>
      <c r="O87" s="114">
        <f t="shared" si="8"/>
        <v>27</v>
      </c>
      <c r="P87" s="276" t="str">
        <f t="shared" si="9"/>
        <v>HC</v>
      </c>
    </row>
    <row r="88" spans="1:16" ht="15" x14ac:dyDescent="0.2">
      <c r="A88" s="274">
        <v>1636</v>
      </c>
      <c r="B88" s="281" t="s">
        <v>436</v>
      </c>
      <c r="C88" s="282" t="s">
        <v>437</v>
      </c>
      <c r="D88" s="283" t="s">
        <v>274</v>
      </c>
      <c r="E88" s="114" t="s">
        <v>275</v>
      </c>
      <c r="F88" s="284" t="s">
        <v>240</v>
      </c>
      <c r="G88" s="114" t="s">
        <v>196</v>
      </c>
      <c r="H88" s="114">
        <v>155.16999999999999</v>
      </c>
      <c r="I88" s="276">
        <v>154.37</v>
      </c>
      <c r="J88" s="114">
        <v>153.43</v>
      </c>
      <c r="K88" s="114">
        <v>37</v>
      </c>
      <c r="L88" s="114">
        <v>5677</v>
      </c>
      <c r="M88" s="296">
        <v>153.43</v>
      </c>
      <c r="N88" s="114">
        <v>153.43</v>
      </c>
      <c r="O88" s="114">
        <f t="shared" si="8"/>
        <v>33</v>
      </c>
      <c r="P88" s="276" t="str">
        <f t="shared" si="9"/>
        <v>DB</v>
      </c>
    </row>
    <row r="89" spans="1:16" ht="15" x14ac:dyDescent="0.2">
      <c r="A89" s="274">
        <v>2967</v>
      </c>
      <c r="B89" s="275" t="s">
        <v>438</v>
      </c>
      <c r="C89" s="289" t="s">
        <v>439</v>
      </c>
      <c r="D89" s="114" t="s">
        <v>274</v>
      </c>
      <c r="E89" s="114" t="s">
        <v>275</v>
      </c>
      <c r="F89" s="114" t="s">
        <v>276</v>
      </c>
      <c r="G89" s="114" t="s">
        <v>193</v>
      </c>
      <c r="H89" s="114">
        <v>159.33000000000001</v>
      </c>
      <c r="I89" s="276">
        <v>159</v>
      </c>
      <c r="J89" s="114">
        <v>159.81</v>
      </c>
      <c r="K89" s="114">
        <v>118</v>
      </c>
      <c r="L89" s="114">
        <v>18847</v>
      </c>
      <c r="M89" s="296">
        <v>159.72</v>
      </c>
      <c r="N89" s="114">
        <v>159.72</v>
      </c>
      <c r="O89" s="114">
        <f t="shared" si="8"/>
        <v>29</v>
      </c>
      <c r="P89" s="276" t="str">
        <f t="shared" si="9"/>
        <v>HC</v>
      </c>
    </row>
    <row r="90" spans="1:16" ht="15" x14ac:dyDescent="0.2">
      <c r="A90" s="277">
        <v>2934</v>
      </c>
      <c r="B90" s="289" t="s">
        <v>440</v>
      </c>
      <c r="C90" s="289" t="s">
        <v>441</v>
      </c>
      <c r="D90" s="279" t="s">
        <v>288</v>
      </c>
      <c r="E90" s="114" t="s">
        <v>275</v>
      </c>
      <c r="F90" s="114" t="s">
        <v>240</v>
      </c>
      <c r="G90" s="114" t="s">
        <v>312</v>
      </c>
      <c r="H90" s="114">
        <v>140.62</v>
      </c>
      <c r="I90" s="276">
        <v>144.82</v>
      </c>
      <c r="J90" s="114">
        <v>147.09</v>
      </c>
      <c r="K90" s="114">
        <v>210</v>
      </c>
      <c r="L90" s="114">
        <v>31194</v>
      </c>
      <c r="M90" s="296">
        <v>148.54</v>
      </c>
      <c r="N90" s="114">
        <v>148.54</v>
      </c>
      <c r="O90" s="114">
        <f t="shared" si="8"/>
        <v>36</v>
      </c>
      <c r="P90" s="276" t="str">
        <f t="shared" si="9"/>
        <v>DB</v>
      </c>
    </row>
    <row r="91" spans="1:16" ht="15" x14ac:dyDescent="0.2">
      <c r="A91" s="274">
        <v>1377</v>
      </c>
      <c r="B91" s="281" t="s">
        <v>442</v>
      </c>
      <c r="C91" s="282" t="s">
        <v>443</v>
      </c>
      <c r="D91" s="284" t="s">
        <v>274</v>
      </c>
      <c r="E91" s="114" t="s">
        <v>275</v>
      </c>
      <c r="F91" s="284" t="s">
        <v>276</v>
      </c>
      <c r="G91" s="114" t="s">
        <v>197</v>
      </c>
      <c r="H91" s="114">
        <v>181.99</v>
      </c>
      <c r="I91" s="276">
        <v>180.73</v>
      </c>
      <c r="J91" s="114">
        <v>175.81</v>
      </c>
      <c r="K91" s="114">
        <v>179</v>
      </c>
      <c r="L91" s="114">
        <v>31789</v>
      </c>
      <c r="M91" s="296">
        <v>177.59</v>
      </c>
      <c r="N91" s="114">
        <v>177.59</v>
      </c>
      <c r="O91" s="114">
        <f t="shared" si="8"/>
        <v>16</v>
      </c>
      <c r="P91" s="276" t="str">
        <f t="shared" si="9"/>
        <v>HC</v>
      </c>
    </row>
    <row r="92" spans="1:16" ht="15" x14ac:dyDescent="0.2">
      <c r="A92" s="274">
        <v>656</v>
      </c>
      <c r="B92" s="294" t="s">
        <v>444</v>
      </c>
      <c r="C92" s="282" t="s">
        <v>325</v>
      </c>
      <c r="D92" s="284" t="s">
        <v>445</v>
      </c>
      <c r="E92" s="114" t="s">
        <v>275</v>
      </c>
      <c r="F92" s="284" t="s">
        <v>276</v>
      </c>
      <c r="G92" s="114" t="s">
        <v>192</v>
      </c>
      <c r="H92" s="114">
        <v>179.04</v>
      </c>
      <c r="I92" s="276">
        <v>179.6</v>
      </c>
      <c r="J92" s="114">
        <v>180.25</v>
      </c>
      <c r="K92" s="114">
        <v>149</v>
      </c>
      <c r="L92" s="114">
        <v>26555</v>
      </c>
      <c r="M92" s="296">
        <v>178.22</v>
      </c>
      <c r="N92" s="114">
        <v>178.22</v>
      </c>
      <c r="O92" s="114">
        <f t="shared" si="8"/>
        <v>15</v>
      </c>
      <c r="P92" s="276" t="str">
        <f t="shared" si="9"/>
        <v>HB</v>
      </c>
    </row>
    <row r="93" spans="1:16" ht="15" x14ac:dyDescent="0.2">
      <c r="A93" s="274">
        <v>663</v>
      </c>
      <c r="B93" s="281" t="s">
        <v>446</v>
      </c>
      <c r="C93" s="282" t="s">
        <v>447</v>
      </c>
      <c r="D93" s="283" t="s">
        <v>283</v>
      </c>
      <c r="E93" s="114" t="s">
        <v>275</v>
      </c>
      <c r="F93" s="284" t="s">
        <v>276</v>
      </c>
      <c r="G93" s="114" t="s">
        <v>201</v>
      </c>
      <c r="H93" s="114">
        <v>161.5</v>
      </c>
      <c r="I93" s="276">
        <v>158.51</v>
      </c>
      <c r="J93" s="114">
        <v>163.89</v>
      </c>
      <c r="K93" s="114">
        <v>115</v>
      </c>
      <c r="L93" s="114">
        <v>18796</v>
      </c>
      <c r="M93" s="296">
        <v>163.44</v>
      </c>
      <c r="N93" s="114">
        <v>163.44</v>
      </c>
      <c r="O93" s="114">
        <f t="shared" si="8"/>
        <v>26</v>
      </c>
      <c r="P93" s="276" t="str">
        <f t="shared" si="9"/>
        <v>HC</v>
      </c>
    </row>
    <row r="94" spans="1:16" ht="15" x14ac:dyDescent="0.2">
      <c r="A94" s="274">
        <v>3019</v>
      </c>
      <c r="B94" s="275" t="s">
        <v>448</v>
      </c>
      <c r="C94" s="275" t="s">
        <v>449</v>
      </c>
      <c r="D94" s="277" t="s">
        <v>274</v>
      </c>
      <c r="E94" s="114" t="s">
        <v>275</v>
      </c>
      <c r="F94" s="114" t="s">
        <v>276</v>
      </c>
      <c r="G94" s="114" t="s">
        <v>193</v>
      </c>
      <c r="H94" s="114">
        <v>0</v>
      </c>
      <c r="I94" s="276">
        <v>0</v>
      </c>
      <c r="J94" s="114">
        <v>0</v>
      </c>
      <c r="K94" s="114">
        <v>0</v>
      </c>
      <c r="L94" s="114">
        <v>0</v>
      </c>
      <c r="M94" s="296">
        <v>0</v>
      </c>
      <c r="N94" s="114">
        <v>0</v>
      </c>
      <c r="O94" s="114">
        <v>0</v>
      </c>
      <c r="P94" s="276"/>
    </row>
    <row r="95" spans="1:16" ht="15" x14ac:dyDescent="0.2">
      <c r="A95" s="285">
        <v>2806</v>
      </c>
      <c r="B95" s="286" t="s">
        <v>450</v>
      </c>
      <c r="C95" s="286" t="s">
        <v>451</v>
      </c>
      <c r="D95" s="279" t="s">
        <v>274</v>
      </c>
      <c r="E95" s="114" t="s">
        <v>275</v>
      </c>
      <c r="F95" s="279" t="s">
        <v>276</v>
      </c>
      <c r="G95" s="114" t="s">
        <v>193</v>
      </c>
      <c r="H95" s="114">
        <v>0</v>
      </c>
      <c r="I95" s="276">
        <v>0</v>
      </c>
      <c r="J95" s="114">
        <v>0</v>
      </c>
      <c r="K95" s="114">
        <v>0</v>
      </c>
      <c r="L95" s="114">
        <v>0</v>
      </c>
      <c r="M95" s="296">
        <v>0</v>
      </c>
      <c r="N95" s="114">
        <v>0</v>
      </c>
      <c r="O95" s="114">
        <v>0</v>
      </c>
      <c r="P95" s="276"/>
    </row>
    <row r="96" spans="1:16" ht="15" x14ac:dyDescent="0.2">
      <c r="A96" s="274">
        <v>3020</v>
      </c>
      <c r="B96" s="275" t="s">
        <v>452</v>
      </c>
      <c r="C96" s="275" t="s">
        <v>449</v>
      </c>
      <c r="D96" s="114" t="s">
        <v>274</v>
      </c>
      <c r="E96" s="114" t="s">
        <v>275</v>
      </c>
      <c r="F96" s="114" t="s">
        <v>276</v>
      </c>
      <c r="G96" s="114" t="s">
        <v>193</v>
      </c>
      <c r="H96" s="114">
        <v>0</v>
      </c>
      <c r="I96" s="276">
        <v>0</v>
      </c>
      <c r="J96" s="114">
        <v>0</v>
      </c>
      <c r="K96" s="114">
        <v>0</v>
      </c>
      <c r="L96" s="114">
        <v>0</v>
      </c>
      <c r="M96" s="296">
        <v>0</v>
      </c>
      <c r="N96" s="114">
        <v>0</v>
      </c>
      <c r="O96" s="114">
        <v>0</v>
      </c>
      <c r="P96" s="276"/>
    </row>
    <row r="97" spans="1:16" ht="15" x14ac:dyDescent="0.2">
      <c r="A97" s="274">
        <v>1378</v>
      </c>
      <c r="B97" s="281" t="s">
        <v>453</v>
      </c>
      <c r="C97" s="282" t="s">
        <v>454</v>
      </c>
      <c r="D97" s="284" t="s">
        <v>274</v>
      </c>
      <c r="E97" s="114" t="s">
        <v>275</v>
      </c>
      <c r="F97" s="284" t="s">
        <v>276</v>
      </c>
      <c r="G97" s="114" t="s">
        <v>192</v>
      </c>
      <c r="H97" s="114">
        <v>158.63999999999999</v>
      </c>
      <c r="I97" s="276">
        <v>157.22999999999999</v>
      </c>
      <c r="J97" s="114">
        <v>159.16</v>
      </c>
      <c r="K97" s="114">
        <v>124</v>
      </c>
      <c r="L97" s="114">
        <v>20156</v>
      </c>
      <c r="M97" s="296">
        <v>162.55000000000001</v>
      </c>
      <c r="N97" s="114">
        <v>162.55000000000001</v>
      </c>
      <c r="O97" s="114">
        <f>IF(AND(N97&lt;&gt;"",N97&lt;&gt;0),IF(N97&gt;=200,0,IF(N97&lt;143,40,ROUND(((ROUNDUP((200-N97),0))*0.7),0))),"")</f>
        <v>27</v>
      </c>
      <c r="P97" s="276" t="str">
        <f>IF(A97="LE","",IF(F97="H",IF(N97&gt;=0,IF(N97&gt;=190,"HA",IF(N97&gt;=178,"HB","HC")),""),IF(F97="D",IF(N97&gt;=20,IF(N97&gt;=170,"DA","DB"),""))))</f>
        <v>HC</v>
      </c>
    </row>
    <row r="98" spans="1:16" ht="15" x14ac:dyDescent="0.2">
      <c r="A98" s="274">
        <v>721</v>
      </c>
      <c r="B98" s="294" t="s">
        <v>455</v>
      </c>
      <c r="C98" s="282" t="s">
        <v>456</v>
      </c>
      <c r="D98" s="284" t="s">
        <v>274</v>
      </c>
      <c r="E98" s="114" t="s">
        <v>275</v>
      </c>
      <c r="F98" s="284" t="s">
        <v>276</v>
      </c>
      <c r="G98" s="114" t="s">
        <v>193</v>
      </c>
      <c r="H98" s="114">
        <v>157.96</v>
      </c>
      <c r="I98" s="276">
        <v>160.1</v>
      </c>
      <c r="J98" s="114">
        <v>160.6</v>
      </c>
      <c r="K98" s="114">
        <v>60</v>
      </c>
      <c r="L98" s="114">
        <v>9593</v>
      </c>
      <c r="M98" s="296">
        <v>159.88</v>
      </c>
      <c r="N98" s="114">
        <v>159.88</v>
      </c>
      <c r="O98" s="114">
        <f>IF(AND(N98&lt;&gt;"",N98&lt;&gt;0),IF(N98&gt;=200,0,IF(N98&lt;143,40,ROUND(((ROUNDUP((200-N98),0))*0.7),0))),"")</f>
        <v>29</v>
      </c>
      <c r="P98" s="276" t="str">
        <f>IF(A98="LE","",IF(F98="H",IF(N98&gt;=0,IF(N98&gt;=190,"HA",IF(N98&gt;=178,"HB","HC")),""),IF(F98="D",IF(N98&gt;=20,IF(N98&gt;=170,"DA","DB"),""))))</f>
        <v>HC</v>
      </c>
    </row>
    <row r="99" spans="1:16" ht="15" x14ac:dyDescent="0.2">
      <c r="A99" s="274">
        <v>2455</v>
      </c>
      <c r="B99" s="287" t="s">
        <v>457</v>
      </c>
      <c r="C99" s="282" t="s">
        <v>458</v>
      </c>
      <c r="D99" s="283" t="s">
        <v>274</v>
      </c>
      <c r="E99" s="114" t="s">
        <v>275</v>
      </c>
      <c r="F99" s="284" t="s">
        <v>276</v>
      </c>
      <c r="G99" s="114" t="s">
        <v>312</v>
      </c>
      <c r="H99" s="114">
        <v>168.98</v>
      </c>
      <c r="I99" s="276">
        <v>164.11</v>
      </c>
      <c r="J99" s="114">
        <v>160.6</v>
      </c>
      <c r="K99" s="114">
        <v>109</v>
      </c>
      <c r="L99" s="114">
        <v>17468</v>
      </c>
      <c r="M99" s="296">
        <v>160.26</v>
      </c>
      <c r="N99" s="114">
        <v>160.26</v>
      </c>
      <c r="O99" s="114">
        <f>IF(AND(N99&lt;&gt;"",N99&lt;&gt;0),IF(N99&gt;=200,0,IF(N99&lt;143,40,ROUND(((ROUNDUP((200-N99),0))*0.7),0))),"")</f>
        <v>28</v>
      </c>
      <c r="P99" s="276" t="str">
        <f>IF(A99="LE","",IF(F99="H",IF(N99&gt;=0,IF(N99&gt;=190,"HA",IF(N99&gt;=178,"HB","HC")),""),IF(F99="D",IF(N99&gt;=20,IF(N99&gt;=170,"DA","DB"),""))))</f>
        <v>HC</v>
      </c>
    </row>
    <row r="100" spans="1:16" ht="15" x14ac:dyDescent="0.2">
      <c r="A100" s="274">
        <v>2456</v>
      </c>
      <c r="B100" s="281" t="s">
        <v>459</v>
      </c>
      <c r="C100" s="282" t="s">
        <v>340</v>
      </c>
      <c r="D100" s="283" t="s">
        <v>274</v>
      </c>
      <c r="E100" s="114" t="s">
        <v>275</v>
      </c>
      <c r="F100" s="284" t="s">
        <v>276</v>
      </c>
      <c r="G100" s="114" t="s">
        <v>201</v>
      </c>
      <c r="H100" s="114">
        <v>177.03</v>
      </c>
      <c r="I100" s="276">
        <v>179.63</v>
      </c>
      <c r="J100" s="114">
        <v>178.2</v>
      </c>
      <c r="K100" s="114">
        <v>193</v>
      </c>
      <c r="L100" s="114">
        <v>34445</v>
      </c>
      <c r="M100" s="296">
        <v>178.47</v>
      </c>
      <c r="N100" s="114">
        <v>178.47</v>
      </c>
      <c r="O100" s="114">
        <f>IF(AND(N100&lt;&gt;"",N100&lt;&gt;0),IF(N100&gt;=200,0,IF(N100&lt;143,40,ROUND(((ROUNDUP((200-N100),0))*0.7),0))),"")</f>
        <v>15</v>
      </c>
      <c r="P100" s="276" t="str">
        <f>IF(A100="LE","",IF(F100="H",IF(N100&gt;=0,IF(N100&gt;=190,"HA",IF(N100&gt;=178,"HB","HC")),""),IF(F100="D",IF(N100&gt;=20,IF(N100&gt;=170,"DA","DB"),""))))</f>
        <v>HB</v>
      </c>
    </row>
    <row r="101" spans="1:16" ht="15" x14ac:dyDescent="0.2">
      <c r="A101" s="274">
        <v>1464</v>
      </c>
      <c r="B101" s="287" t="s">
        <v>460</v>
      </c>
      <c r="C101" s="282" t="s">
        <v>461</v>
      </c>
      <c r="D101" s="284" t="s">
        <v>274</v>
      </c>
      <c r="E101" s="114" t="s">
        <v>275</v>
      </c>
      <c r="F101" s="284" t="s">
        <v>240</v>
      </c>
      <c r="G101" s="114" t="s">
        <v>312</v>
      </c>
      <c r="H101" s="114">
        <v>0</v>
      </c>
      <c r="I101" s="276">
        <v>0</v>
      </c>
      <c r="J101" s="114">
        <v>0</v>
      </c>
      <c r="K101" s="114">
        <v>0</v>
      </c>
      <c r="L101" s="114">
        <v>0</v>
      </c>
      <c r="M101" s="296">
        <v>0</v>
      </c>
      <c r="N101" s="114">
        <v>0</v>
      </c>
      <c r="O101" s="114">
        <v>0</v>
      </c>
      <c r="P101" s="276"/>
    </row>
    <row r="102" spans="1:16" ht="15" x14ac:dyDescent="0.2">
      <c r="A102" s="274">
        <v>742</v>
      </c>
      <c r="B102" s="281" t="s">
        <v>462</v>
      </c>
      <c r="C102" s="282" t="s">
        <v>380</v>
      </c>
      <c r="D102" s="284" t="s">
        <v>274</v>
      </c>
      <c r="E102" s="114" t="s">
        <v>275</v>
      </c>
      <c r="F102" s="284" t="s">
        <v>276</v>
      </c>
      <c r="G102" s="114" t="s">
        <v>194</v>
      </c>
      <c r="H102" s="114">
        <v>135.19</v>
      </c>
      <c r="I102" s="276">
        <v>151.85</v>
      </c>
      <c r="J102" s="114">
        <v>154.91999999999999</v>
      </c>
      <c r="K102" s="114">
        <v>24</v>
      </c>
      <c r="L102" s="114">
        <v>3718</v>
      </c>
      <c r="M102" s="296">
        <v>154.91999999999999</v>
      </c>
      <c r="N102" s="114">
        <v>154.91999999999999</v>
      </c>
      <c r="O102" s="114">
        <f>IF(AND(N102&lt;&gt;"",N102&lt;&gt;0),IF(N102&gt;=200,0,IF(N102&lt;143,40,ROUND(((ROUNDUP((200-N102),0))*0.7),0))),"")</f>
        <v>32</v>
      </c>
      <c r="P102" s="276" t="str">
        <f>IF(A102="LE","",IF(F102="H",IF(N102&gt;=0,IF(N102&gt;=190,"HA",IF(N102&gt;=178,"HB","HC")),""),IF(F102="D",IF(N102&gt;=20,IF(N102&gt;=170,"DA","DB"),""))))</f>
        <v>HC</v>
      </c>
    </row>
    <row r="103" spans="1:16" ht="15" x14ac:dyDescent="0.2">
      <c r="A103" s="274">
        <v>1966</v>
      </c>
      <c r="B103" s="281" t="s">
        <v>463</v>
      </c>
      <c r="C103" s="282" t="s">
        <v>464</v>
      </c>
      <c r="D103" s="283" t="s">
        <v>274</v>
      </c>
      <c r="E103" s="114" t="s">
        <v>275</v>
      </c>
      <c r="F103" s="284" t="s">
        <v>276</v>
      </c>
      <c r="G103" s="114" t="s">
        <v>193</v>
      </c>
      <c r="H103" s="114">
        <v>0</v>
      </c>
      <c r="I103" s="276">
        <v>0</v>
      </c>
      <c r="J103" s="114">
        <v>0</v>
      </c>
      <c r="K103" s="114">
        <v>0</v>
      </c>
      <c r="L103" s="114">
        <v>0</v>
      </c>
      <c r="M103" s="296">
        <v>0</v>
      </c>
      <c r="N103" s="114">
        <v>0</v>
      </c>
      <c r="O103" s="114">
        <v>0</v>
      </c>
      <c r="P103" s="276"/>
    </row>
    <row r="104" spans="1:16" ht="15" x14ac:dyDescent="0.2">
      <c r="A104" s="274">
        <v>2744</v>
      </c>
      <c r="B104" s="281" t="s">
        <v>463</v>
      </c>
      <c r="C104" s="282" t="s">
        <v>465</v>
      </c>
      <c r="D104" s="283" t="s">
        <v>274</v>
      </c>
      <c r="E104" s="114" t="s">
        <v>275</v>
      </c>
      <c r="F104" s="284" t="s">
        <v>240</v>
      </c>
      <c r="G104" s="114" t="s">
        <v>193</v>
      </c>
      <c r="H104" s="114">
        <v>0</v>
      </c>
      <c r="I104" s="276">
        <v>0</v>
      </c>
      <c r="J104" s="114">
        <v>0</v>
      </c>
      <c r="K104" s="114">
        <v>0</v>
      </c>
      <c r="L104" s="114">
        <v>0</v>
      </c>
      <c r="M104" s="296">
        <v>0</v>
      </c>
      <c r="N104" s="114">
        <v>0</v>
      </c>
      <c r="O104" s="114">
        <v>0</v>
      </c>
      <c r="P104" s="276"/>
    </row>
    <row r="105" spans="1:16" ht="15" x14ac:dyDescent="0.2">
      <c r="A105" s="274">
        <v>2295</v>
      </c>
      <c r="B105" s="287" t="s">
        <v>466</v>
      </c>
      <c r="C105" s="286" t="s">
        <v>467</v>
      </c>
      <c r="D105" s="283" t="s">
        <v>274</v>
      </c>
      <c r="E105" s="114" t="s">
        <v>275</v>
      </c>
      <c r="F105" s="279" t="s">
        <v>276</v>
      </c>
      <c r="G105" s="114" t="s">
        <v>312</v>
      </c>
      <c r="H105" s="114">
        <v>151.72</v>
      </c>
      <c r="I105" s="276">
        <v>149.86000000000001</v>
      </c>
      <c r="J105" s="114">
        <v>150.63</v>
      </c>
      <c r="K105" s="114">
        <v>49</v>
      </c>
      <c r="L105" s="114">
        <v>7293</v>
      </c>
      <c r="M105" s="296">
        <v>148.84</v>
      </c>
      <c r="N105" s="114">
        <v>148.84</v>
      </c>
      <c r="O105" s="114">
        <f t="shared" ref="O105:O115" si="10">IF(AND(N105&lt;&gt;"",N105&lt;&gt;0),IF(N105&gt;=200,0,IF(N105&lt;143,40,ROUND(((ROUNDUP((200-N105),0))*0.7),0))),"")</f>
        <v>36</v>
      </c>
      <c r="P105" s="276" t="str">
        <f t="shared" ref="P105:P115" si="11">IF(A105="LE","",IF(F105="H",IF(N105&gt;=0,IF(N105&gt;=190,"HA",IF(N105&gt;=178,"HB","HC")),""),IF(F105="D",IF(N105&gt;=20,IF(N105&gt;=170,"DA","DB"),""))))</f>
        <v>HC</v>
      </c>
    </row>
    <row r="106" spans="1:16" ht="15" x14ac:dyDescent="0.2">
      <c r="A106" s="274">
        <v>790</v>
      </c>
      <c r="B106" s="281" t="s">
        <v>468</v>
      </c>
      <c r="C106" s="282" t="s">
        <v>325</v>
      </c>
      <c r="D106" s="284" t="s">
        <v>274</v>
      </c>
      <c r="E106" s="114" t="s">
        <v>275</v>
      </c>
      <c r="F106" s="284" t="s">
        <v>276</v>
      </c>
      <c r="G106" s="114" t="s">
        <v>198</v>
      </c>
      <c r="H106" s="114">
        <v>177.04</v>
      </c>
      <c r="I106" s="276">
        <v>176</v>
      </c>
      <c r="J106" s="114">
        <v>177.21</v>
      </c>
      <c r="K106" s="114">
        <v>66</v>
      </c>
      <c r="L106" s="114">
        <v>11729</v>
      </c>
      <c r="M106" s="296">
        <v>177.71</v>
      </c>
      <c r="N106" s="114">
        <v>177.71</v>
      </c>
      <c r="O106" s="114">
        <f t="shared" si="10"/>
        <v>16</v>
      </c>
      <c r="P106" s="276" t="str">
        <f t="shared" si="11"/>
        <v>HC</v>
      </c>
    </row>
    <row r="107" spans="1:16" ht="15" x14ac:dyDescent="0.2">
      <c r="A107" s="274">
        <v>1381</v>
      </c>
      <c r="B107" s="281" t="s">
        <v>469</v>
      </c>
      <c r="C107" s="282" t="s">
        <v>427</v>
      </c>
      <c r="D107" s="284" t="s">
        <v>274</v>
      </c>
      <c r="E107" s="114" t="s">
        <v>275</v>
      </c>
      <c r="F107" s="284" t="s">
        <v>276</v>
      </c>
      <c r="G107" s="114" t="s">
        <v>198</v>
      </c>
      <c r="H107" s="114">
        <v>170.89</v>
      </c>
      <c r="I107" s="276">
        <v>167.41</v>
      </c>
      <c r="J107" s="114">
        <v>165.46</v>
      </c>
      <c r="K107" s="114">
        <v>62</v>
      </c>
      <c r="L107" s="114">
        <v>10268</v>
      </c>
      <c r="M107" s="296">
        <v>165.61</v>
      </c>
      <c r="N107" s="114">
        <v>165.61</v>
      </c>
      <c r="O107" s="114">
        <f t="shared" si="10"/>
        <v>25</v>
      </c>
      <c r="P107" s="276" t="str">
        <f t="shared" si="11"/>
        <v>HC</v>
      </c>
    </row>
    <row r="108" spans="1:16" ht="15" x14ac:dyDescent="0.2">
      <c r="A108" s="274">
        <v>2596</v>
      </c>
      <c r="B108" s="281" t="s">
        <v>470</v>
      </c>
      <c r="C108" s="282" t="s">
        <v>471</v>
      </c>
      <c r="D108" s="284" t="s">
        <v>274</v>
      </c>
      <c r="E108" s="114" t="s">
        <v>275</v>
      </c>
      <c r="F108" s="284" t="s">
        <v>276</v>
      </c>
      <c r="G108" s="114" t="s">
        <v>194</v>
      </c>
      <c r="H108" s="114">
        <v>155.97</v>
      </c>
      <c r="I108" s="276">
        <v>162.80000000000001</v>
      </c>
      <c r="J108" s="114">
        <v>164.45</v>
      </c>
      <c r="K108" s="114">
        <v>22</v>
      </c>
      <c r="L108" s="114">
        <v>3618</v>
      </c>
      <c r="M108" s="296">
        <v>164.45</v>
      </c>
      <c r="N108" s="114">
        <v>164.45</v>
      </c>
      <c r="O108" s="114">
        <f t="shared" si="10"/>
        <v>25</v>
      </c>
      <c r="P108" s="276" t="str">
        <f t="shared" si="11"/>
        <v>HC</v>
      </c>
    </row>
    <row r="109" spans="1:16" ht="15" x14ac:dyDescent="0.2">
      <c r="A109" s="274">
        <v>1467</v>
      </c>
      <c r="B109" s="281" t="s">
        <v>470</v>
      </c>
      <c r="C109" s="282" t="s">
        <v>472</v>
      </c>
      <c r="D109" s="284" t="s">
        <v>274</v>
      </c>
      <c r="E109" s="114" t="s">
        <v>275</v>
      </c>
      <c r="F109" s="284" t="s">
        <v>240</v>
      </c>
      <c r="G109" s="114" t="s">
        <v>194</v>
      </c>
      <c r="H109" s="114">
        <v>159.86000000000001</v>
      </c>
      <c r="I109" s="276">
        <v>163.84</v>
      </c>
      <c r="J109" s="114">
        <v>161.1</v>
      </c>
      <c r="K109" s="114">
        <v>87</v>
      </c>
      <c r="L109" s="114">
        <v>14053</v>
      </c>
      <c r="M109" s="296">
        <v>161.53</v>
      </c>
      <c r="N109" s="114">
        <v>161.53</v>
      </c>
      <c r="O109" s="114">
        <f t="shared" si="10"/>
        <v>27</v>
      </c>
      <c r="P109" s="276" t="str">
        <f t="shared" si="11"/>
        <v>DB</v>
      </c>
    </row>
    <row r="110" spans="1:16" ht="15" x14ac:dyDescent="0.2">
      <c r="A110" s="277">
        <v>2984</v>
      </c>
      <c r="B110" s="289" t="s">
        <v>384</v>
      </c>
      <c r="C110" s="275" t="s">
        <v>473</v>
      </c>
      <c r="D110" s="114" t="s">
        <v>309</v>
      </c>
      <c r="E110" s="114" t="s">
        <v>275</v>
      </c>
      <c r="F110" s="114" t="s">
        <v>276</v>
      </c>
      <c r="G110" s="114" t="s">
        <v>192</v>
      </c>
      <c r="H110" s="114">
        <v>160.38999999999999</v>
      </c>
      <c r="I110" s="276">
        <v>162.49</v>
      </c>
      <c r="J110" s="114">
        <v>163.65</v>
      </c>
      <c r="K110" s="114">
        <v>86</v>
      </c>
      <c r="L110" s="114">
        <v>14217</v>
      </c>
      <c r="M110" s="296">
        <v>165.31</v>
      </c>
      <c r="N110" s="114">
        <v>165.31</v>
      </c>
      <c r="O110" s="114">
        <f t="shared" si="10"/>
        <v>25</v>
      </c>
      <c r="P110" s="276" t="str">
        <f t="shared" si="11"/>
        <v>HC</v>
      </c>
    </row>
    <row r="111" spans="1:16" ht="15" x14ac:dyDescent="0.2">
      <c r="A111" s="274">
        <v>1869</v>
      </c>
      <c r="B111" s="281" t="s">
        <v>474</v>
      </c>
      <c r="C111" s="282" t="s">
        <v>475</v>
      </c>
      <c r="D111" s="283" t="s">
        <v>274</v>
      </c>
      <c r="E111" s="114" t="s">
        <v>275</v>
      </c>
      <c r="F111" s="284" t="s">
        <v>240</v>
      </c>
      <c r="G111" s="114" t="s">
        <v>193</v>
      </c>
      <c r="H111" s="114">
        <v>154.07</v>
      </c>
      <c r="I111" s="276">
        <v>153.9</v>
      </c>
      <c r="J111" s="114">
        <v>152.49</v>
      </c>
      <c r="K111" s="114">
        <v>121</v>
      </c>
      <c r="L111" s="114">
        <v>18457</v>
      </c>
      <c r="M111" s="296">
        <v>152.54</v>
      </c>
      <c r="N111" s="114">
        <v>152.54</v>
      </c>
      <c r="O111" s="114">
        <f t="shared" si="10"/>
        <v>34</v>
      </c>
      <c r="P111" s="276" t="str">
        <f t="shared" si="11"/>
        <v>DB</v>
      </c>
    </row>
    <row r="112" spans="1:16" ht="15" x14ac:dyDescent="0.2">
      <c r="A112" s="274">
        <v>1868</v>
      </c>
      <c r="B112" s="281" t="s">
        <v>474</v>
      </c>
      <c r="C112" s="282" t="s">
        <v>325</v>
      </c>
      <c r="D112" s="283" t="s">
        <v>274</v>
      </c>
      <c r="E112" s="114" t="s">
        <v>275</v>
      </c>
      <c r="F112" s="284" t="s">
        <v>276</v>
      </c>
      <c r="G112" s="114" t="s">
        <v>193</v>
      </c>
      <c r="H112" s="114">
        <v>173.08</v>
      </c>
      <c r="I112" s="276">
        <v>174.52</v>
      </c>
      <c r="J112" s="114">
        <v>173.23</v>
      </c>
      <c r="K112" s="114">
        <v>156</v>
      </c>
      <c r="L112" s="114">
        <v>26976</v>
      </c>
      <c r="M112" s="296">
        <v>172.92</v>
      </c>
      <c r="N112" s="114">
        <v>172.92</v>
      </c>
      <c r="O112" s="114">
        <f t="shared" si="10"/>
        <v>20</v>
      </c>
      <c r="P112" s="276" t="str">
        <f t="shared" si="11"/>
        <v>HC</v>
      </c>
    </row>
    <row r="113" spans="1:16" ht="15" x14ac:dyDescent="0.2">
      <c r="A113" s="274">
        <v>893</v>
      </c>
      <c r="B113" s="281" t="s">
        <v>476</v>
      </c>
      <c r="C113" s="282" t="s">
        <v>477</v>
      </c>
      <c r="D113" s="284" t="s">
        <v>283</v>
      </c>
      <c r="E113" s="114" t="s">
        <v>275</v>
      </c>
      <c r="F113" s="284" t="s">
        <v>276</v>
      </c>
      <c r="G113" s="114" t="s">
        <v>195</v>
      </c>
      <c r="H113" s="114">
        <v>177.9</v>
      </c>
      <c r="I113" s="276">
        <v>178.86</v>
      </c>
      <c r="J113" s="114">
        <v>177.6</v>
      </c>
      <c r="K113" s="114">
        <v>86</v>
      </c>
      <c r="L113" s="114">
        <v>15434</v>
      </c>
      <c r="M113" s="296">
        <v>179.47</v>
      </c>
      <c r="N113" s="114">
        <v>179.47</v>
      </c>
      <c r="O113" s="114">
        <f t="shared" si="10"/>
        <v>15</v>
      </c>
      <c r="P113" s="276" t="str">
        <f t="shared" si="11"/>
        <v>HB</v>
      </c>
    </row>
    <row r="114" spans="1:16" ht="15" x14ac:dyDescent="0.2">
      <c r="A114" s="277">
        <v>2893</v>
      </c>
      <c r="B114" s="289" t="s">
        <v>478</v>
      </c>
      <c r="C114" s="289" t="s">
        <v>479</v>
      </c>
      <c r="D114" s="279" t="s">
        <v>309</v>
      </c>
      <c r="E114" s="114" t="s">
        <v>275</v>
      </c>
      <c r="F114" s="279" t="s">
        <v>240</v>
      </c>
      <c r="G114" s="114" t="s">
        <v>193</v>
      </c>
      <c r="H114" s="114">
        <v>148.41999999999999</v>
      </c>
      <c r="I114" s="276">
        <v>151.81</v>
      </c>
      <c r="J114" s="114">
        <v>152.22</v>
      </c>
      <c r="K114" s="114">
        <v>185</v>
      </c>
      <c r="L114" s="114">
        <v>28257</v>
      </c>
      <c r="M114" s="296">
        <v>152.74</v>
      </c>
      <c r="N114" s="114">
        <v>152.74</v>
      </c>
      <c r="O114" s="114">
        <f t="shared" si="10"/>
        <v>34</v>
      </c>
      <c r="P114" s="276" t="str">
        <f t="shared" si="11"/>
        <v>DB</v>
      </c>
    </row>
    <row r="115" spans="1:16" ht="15" x14ac:dyDescent="0.2">
      <c r="A115" s="274">
        <v>1757</v>
      </c>
      <c r="B115" s="281" t="s">
        <v>480</v>
      </c>
      <c r="C115" s="282" t="s">
        <v>481</v>
      </c>
      <c r="D115" s="283" t="s">
        <v>274</v>
      </c>
      <c r="E115" s="114" t="s">
        <v>275</v>
      </c>
      <c r="F115" s="284" t="s">
        <v>240</v>
      </c>
      <c r="G115" s="114" t="s">
        <v>201</v>
      </c>
      <c r="H115" s="114">
        <v>153.57</v>
      </c>
      <c r="I115" s="276">
        <v>157.6</v>
      </c>
      <c r="J115" s="114">
        <v>157.6</v>
      </c>
      <c r="K115" s="114">
        <v>49</v>
      </c>
      <c r="L115" s="114">
        <v>7792</v>
      </c>
      <c r="M115" s="296">
        <v>159.02000000000001</v>
      </c>
      <c r="N115" s="114">
        <v>159.02000000000001</v>
      </c>
      <c r="O115" s="114">
        <f t="shared" si="10"/>
        <v>29</v>
      </c>
      <c r="P115" s="276" t="str">
        <f t="shared" si="11"/>
        <v>DB</v>
      </c>
    </row>
    <row r="116" spans="1:16" ht="15" x14ac:dyDescent="0.2">
      <c r="A116" s="290">
        <v>2137</v>
      </c>
      <c r="B116" s="291" t="s">
        <v>482</v>
      </c>
      <c r="C116" s="282" t="s">
        <v>483</v>
      </c>
      <c r="D116" s="114" t="s">
        <v>274</v>
      </c>
      <c r="E116" s="114" t="s">
        <v>275</v>
      </c>
      <c r="F116" s="114" t="s">
        <v>276</v>
      </c>
      <c r="G116" s="114" t="s">
        <v>196</v>
      </c>
      <c r="H116" s="114">
        <v>0</v>
      </c>
      <c r="I116" s="276">
        <v>0</v>
      </c>
      <c r="J116" s="114">
        <v>0</v>
      </c>
      <c r="K116" s="114">
        <v>0</v>
      </c>
      <c r="L116" s="114">
        <v>0</v>
      </c>
      <c r="M116" s="296">
        <v>0</v>
      </c>
      <c r="N116" s="114">
        <v>0</v>
      </c>
      <c r="O116" s="114">
        <v>0</v>
      </c>
      <c r="P116" s="276"/>
    </row>
  </sheetData>
  <mergeCells count="1">
    <mergeCell ref="A1:P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76F-6B33-4BC0-8D74-AECB74268DEB}">
  <dimension ref="A3:AY770"/>
  <sheetViews>
    <sheetView tabSelected="1" zoomScaleNormal="100" workbookViewId="0">
      <selection activeCell="R19" sqref="R19"/>
    </sheetView>
  </sheetViews>
  <sheetFormatPr baseColWidth="10" defaultRowHeight="15" x14ac:dyDescent="0.25"/>
  <cols>
    <col min="1" max="1" width="11.42578125" style="359"/>
    <col min="2" max="2" width="18.5703125" style="309" customWidth="1"/>
    <col min="3" max="3" width="15.5703125" style="309" customWidth="1"/>
    <col min="4" max="4" width="5.7109375" style="309" customWidth="1"/>
    <col min="5" max="5" width="7.5703125" style="309" customWidth="1"/>
    <col min="6" max="6" width="6.5703125" style="309" customWidth="1"/>
    <col min="7" max="7" width="6.5703125" style="249" customWidth="1"/>
    <col min="8" max="8" width="17.85546875" style="29" customWidth="1"/>
    <col min="9" max="11" width="9.42578125" style="310" customWidth="1"/>
    <col min="12" max="12" width="11.28515625" style="29" customWidth="1"/>
    <col min="13" max="14" width="11" style="29" customWidth="1"/>
    <col min="15" max="15" width="14.42578125" style="360" customWidth="1"/>
    <col min="16" max="16" width="9.85546875" style="361" customWidth="1"/>
    <col min="17" max="17" width="11" style="362" customWidth="1"/>
    <col min="18" max="18" width="36.7109375" style="28" customWidth="1"/>
    <col min="19" max="19" width="11.42578125" style="339"/>
    <col min="20" max="20" width="11" style="339" customWidth="1"/>
    <col min="21" max="21" width="15.42578125" style="340" bestFit="1" customWidth="1"/>
    <col min="22" max="22" width="11.42578125" style="143"/>
    <col min="23" max="23" width="9" style="143" customWidth="1"/>
    <col min="24" max="24" width="13.42578125" style="339" customWidth="1"/>
    <col min="25" max="25" width="16.42578125" style="143" customWidth="1"/>
    <col min="26" max="26" width="18" style="143" customWidth="1"/>
    <col min="27" max="27" width="6.140625" style="143" bestFit="1" customWidth="1"/>
    <col min="28" max="28" width="17.85546875" style="143" bestFit="1" customWidth="1"/>
    <col min="29" max="31" width="11.42578125" style="143"/>
    <col min="32" max="34" width="11.42578125" style="28"/>
    <col min="35" max="35" width="11.42578125" style="341"/>
    <col min="36" max="40" width="0" style="28" hidden="1" customWidth="1"/>
    <col min="41" max="16384" width="11.42578125" style="28"/>
  </cols>
  <sheetData>
    <row r="3" spans="1:51" ht="33" x14ac:dyDescent="0.2">
      <c r="A3" s="337" t="s">
        <v>485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297"/>
      <c r="S3" s="298"/>
    </row>
    <row r="4" spans="1:51" ht="27" x14ac:dyDescent="0.2">
      <c r="A4" s="338" t="s">
        <v>486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299"/>
      <c r="S4" s="300"/>
    </row>
    <row r="8" spans="1:51" ht="51" x14ac:dyDescent="0.2">
      <c r="A8" s="342" t="s">
        <v>256</v>
      </c>
      <c r="B8" s="301" t="s">
        <v>257</v>
      </c>
      <c r="C8" s="302" t="s">
        <v>258</v>
      </c>
      <c r="D8" s="303" t="s">
        <v>259</v>
      </c>
      <c r="E8" s="303" t="s">
        <v>260</v>
      </c>
      <c r="F8" s="304" t="s">
        <v>261</v>
      </c>
      <c r="G8" s="304" t="s">
        <v>487</v>
      </c>
      <c r="H8" s="303" t="s">
        <v>262</v>
      </c>
      <c r="I8" s="305" t="s">
        <v>488</v>
      </c>
      <c r="J8" s="305" t="s">
        <v>489</v>
      </c>
      <c r="K8" s="305" t="s">
        <v>490</v>
      </c>
      <c r="L8" s="306" t="s">
        <v>491</v>
      </c>
      <c r="M8" s="306" t="s">
        <v>492</v>
      </c>
      <c r="N8" s="306" t="s">
        <v>493</v>
      </c>
      <c r="O8" s="307" t="s">
        <v>494</v>
      </c>
      <c r="P8" s="308" t="s">
        <v>495</v>
      </c>
      <c r="Q8" s="308" t="s">
        <v>271</v>
      </c>
      <c r="R8" s="343"/>
    </row>
    <row r="9" spans="1:51" ht="14.25" x14ac:dyDescent="0.2">
      <c r="A9" s="373">
        <v>2897</v>
      </c>
      <c r="B9" s="374" t="s">
        <v>277</v>
      </c>
      <c r="C9" s="374" t="s">
        <v>278</v>
      </c>
      <c r="D9" s="375" t="s">
        <v>274</v>
      </c>
      <c r="E9" s="370" t="s">
        <v>275</v>
      </c>
      <c r="F9" s="375" t="s">
        <v>240</v>
      </c>
      <c r="G9" s="371" t="s">
        <v>496</v>
      </c>
      <c r="H9" s="371" t="s">
        <v>193</v>
      </c>
      <c r="I9" s="370">
        <v>131.88999999999999</v>
      </c>
      <c r="J9" s="370">
        <v>131.66999999999999</v>
      </c>
      <c r="K9" s="372">
        <v>132.1</v>
      </c>
      <c r="L9" s="371">
        <v>117</v>
      </c>
      <c r="M9" s="371">
        <v>15496</v>
      </c>
      <c r="N9" s="371">
        <v>132.44</v>
      </c>
      <c r="O9" s="371">
        <v>132.44</v>
      </c>
      <c r="P9" s="372">
        <f>IF(AND(O9&lt;&gt;"",O9&lt;&gt;0),IF(O9&gt;=200,0,IF(O9&lt;143,40,ROUND(((ROUNDUP((200-O9),0))*0.7),0))),"")</f>
        <v>40</v>
      </c>
      <c r="Q9" s="372" t="str">
        <f>IF(A9="LE","",IF(F9="H",IF(O9&gt;=0,IF(O9&gt;=190,"HA",IF(O9&gt;=178,"HB","HC")),""),IF(F9="D",IF(O9&gt;=20,IF(O9&gt;=170,"DA","DB"),""))))</f>
        <v>DB</v>
      </c>
      <c r="R9" s="28" t="b">
        <f>IF(X9=A9,TRUE,FALSE)</f>
        <v>0</v>
      </c>
      <c r="S9" s="28" t="s">
        <v>193</v>
      </c>
      <c r="T9" s="28" t="s">
        <v>496</v>
      </c>
      <c r="U9" s="28" t="s">
        <v>528</v>
      </c>
      <c r="V9" s="28"/>
      <c r="W9" s="28" t="s">
        <v>529</v>
      </c>
      <c r="X9" s="341">
        <v>3031</v>
      </c>
      <c r="AF9" s="143"/>
      <c r="AY9" s="346"/>
    </row>
    <row r="10" spans="1:51" ht="14.25" x14ac:dyDescent="0.2">
      <c r="A10" s="342">
        <v>3031</v>
      </c>
      <c r="B10" s="235" t="s">
        <v>279</v>
      </c>
      <c r="C10" s="235" t="s">
        <v>280</v>
      </c>
      <c r="D10" s="218" t="s">
        <v>274</v>
      </c>
      <c r="E10" s="218" t="s">
        <v>275</v>
      </c>
      <c r="F10" s="218" t="s">
        <v>276</v>
      </c>
      <c r="G10" s="315"/>
      <c r="H10" s="315" t="s">
        <v>15</v>
      </c>
      <c r="I10" s="218">
        <v>155.58000000000001</v>
      </c>
      <c r="J10" s="218">
        <v>157.25</v>
      </c>
      <c r="K10" s="345">
        <v>159.36000000000001</v>
      </c>
      <c r="L10" s="315">
        <v>118</v>
      </c>
      <c r="M10" s="315">
        <v>18806</v>
      </c>
      <c r="N10" s="315">
        <v>159.37</v>
      </c>
      <c r="O10" s="315">
        <v>159.37</v>
      </c>
      <c r="P10" s="345">
        <f>IF(AND(O10&lt;&gt;"",O10&lt;&gt;0),IF(O10&gt;=200,0,IF(O10&lt;143,40,ROUND(((ROUNDUP((200-O10),0))*0.7),0))),"")</f>
        <v>29</v>
      </c>
      <c r="Q10" s="345" t="str">
        <f>IF(A10="LE","",IF(F10="H",IF(O10&gt;=0,IF(O10&gt;=190,"HA",IF(O10&gt;=178,"HB","HC")),""),IF(F10="D",IF(O10&gt;=20,IF(O10&gt;=170,"DA","DB"),""))))</f>
        <v>HC</v>
      </c>
      <c r="R10" s="28" t="b">
        <f>IF(X10=A10,TRUE,FALSE)</f>
        <v>0</v>
      </c>
      <c r="S10" s="28" t="s">
        <v>15</v>
      </c>
      <c r="T10" s="28"/>
      <c r="U10" s="28" t="s">
        <v>530</v>
      </c>
      <c r="V10" s="28"/>
      <c r="W10" s="28" t="s">
        <v>529</v>
      </c>
      <c r="X10" s="341">
        <v>407</v>
      </c>
      <c r="AF10" s="143"/>
      <c r="AT10" s="346"/>
      <c r="AY10" s="346"/>
    </row>
    <row r="11" spans="1:51" ht="14.25" x14ac:dyDescent="0.2">
      <c r="A11" s="367">
        <v>1819</v>
      </c>
      <c r="B11" s="368" t="s">
        <v>281</v>
      </c>
      <c r="C11" s="369" t="s">
        <v>282</v>
      </c>
      <c r="D11" s="376" t="s">
        <v>283</v>
      </c>
      <c r="E11" s="370" t="s">
        <v>275</v>
      </c>
      <c r="F11" s="369" t="s">
        <v>240</v>
      </c>
      <c r="G11" s="371" t="s">
        <v>497</v>
      </c>
      <c r="H11" s="371" t="s">
        <v>194</v>
      </c>
      <c r="I11" s="370">
        <v>160.08000000000001</v>
      </c>
      <c r="J11" s="370">
        <v>156.88</v>
      </c>
      <c r="K11" s="372">
        <v>155.99</v>
      </c>
      <c r="L11" s="371">
        <v>267</v>
      </c>
      <c r="M11" s="371">
        <v>41638</v>
      </c>
      <c r="N11" s="371">
        <v>155.94999999999999</v>
      </c>
      <c r="O11" s="371">
        <v>155.94999999999999</v>
      </c>
      <c r="P11" s="372">
        <f>IF(AND(O11&lt;&gt;"",O11&lt;&gt;0),IF(O11&gt;=200,0,IF(O11&lt;143,40,ROUND(((ROUNDUP((200-O11),0))*0.7),0))),"")</f>
        <v>32</v>
      </c>
      <c r="Q11" s="372" t="str">
        <f>IF(A11="LE","",IF(F11="H",IF(O11&gt;=0,IF(O11&gt;=190,"HA",IF(O11&gt;=178,"HB","HC")),""),IF(F11="D",IF(O11&gt;=20,IF(O11&gt;=170,"DA","DB"),""))))</f>
        <v>DB</v>
      </c>
      <c r="R11" s="28" t="b">
        <f>IF(X11=A11,TRUE,FALSE)</f>
        <v>1</v>
      </c>
      <c r="S11" s="28" t="s">
        <v>194</v>
      </c>
      <c r="T11" s="28" t="s">
        <v>497</v>
      </c>
      <c r="U11" s="28" t="s">
        <v>528</v>
      </c>
      <c r="V11" s="28"/>
      <c r="W11" s="28" t="s">
        <v>529</v>
      </c>
      <c r="X11" s="341">
        <v>1819</v>
      </c>
      <c r="AF11" s="143"/>
      <c r="AT11" s="346"/>
      <c r="AV11" s="346"/>
      <c r="AY11" s="346"/>
    </row>
    <row r="12" spans="1:51" ht="14.25" x14ac:dyDescent="0.2">
      <c r="A12" s="342">
        <v>48</v>
      </c>
      <c r="B12" s="348" t="s">
        <v>284</v>
      </c>
      <c r="C12" s="349" t="s">
        <v>285</v>
      </c>
      <c r="D12" s="349" t="s">
        <v>274</v>
      </c>
      <c r="E12" s="218" t="s">
        <v>275</v>
      </c>
      <c r="F12" s="349" t="s">
        <v>276</v>
      </c>
      <c r="G12" s="315" t="s">
        <v>497</v>
      </c>
      <c r="H12" s="315" t="s">
        <v>195</v>
      </c>
      <c r="I12" s="218">
        <v>179.79</v>
      </c>
      <c r="J12" s="218">
        <v>177.3</v>
      </c>
      <c r="K12" s="345">
        <v>179.4</v>
      </c>
      <c r="L12" s="315">
        <v>50</v>
      </c>
      <c r="M12" s="315">
        <v>8914</v>
      </c>
      <c r="N12" s="315">
        <v>178.28</v>
      </c>
      <c r="O12" s="315">
        <v>178.28</v>
      </c>
      <c r="P12" s="345">
        <f>IF(AND(O12&lt;&gt;"",O12&lt;&gt;0),IF(O12&gt;=200,0,IF(O12&lt;143,40,ROUND(((ROUNDUP((200-O12),0))*0.7),0))),"")</f>
        <v>15</v>
      </c>
      <c r="Q12" s="345" t="str">
        <f>IF(A12="LE","",IF(F12="H",IF(O12&gt;=0,IF(O12&gt;=190,"HA",IF(O12&gt;=178,"HB","HC")),""),IF(F12="D",IF(O12&gt;=20,IF(O12&gt;=170,"DA","DB"),""))))</f>
        <v>HB</v>
      </c>
      <c r="R12" s="28" t="b">
        <f>IF(X12=A12,TRUE,FALSE)</f>
        <v>0</v>
      </c>
      <c r="S12" s="28" t="s">
        <v>195</v>
      </c>
      <c r="T12" s="28" t="s">
        <v>497</v>
      </c>
      <c r="U12" s="28" t="s">
        <v>530</v>
      </c>
      <c r="V12" s="28"/>
      <c r="W12" s="28" t="s">
        <v>529</v>
      </c>
      <c r="X12" s="341">
        <v>230</v>
      </c>
      <c r="AF12" s="143"/>
      <c r="AT12" s="346"/>
      <c r="AY12" s="346"/>
    </row>
    <row r="13" spans="1:51" ht="14.25" x14ac:dyDescent="0.2">
      <c r="A13" s="342">
        <v>2210</v>
      </c>
      <c r="B13" s="348" t="s">
        <v>289</v>
      </c>
      <c r="C13" s="349" t="s">
        <v>290</v>
      </c>
      <c r="D13" s="350" t="s">
        <v>274</v>
      </c>
      <c r="E13" s="218" t="s">
        <v>275</v>
      </c>
      <c r="F13" s="349" t="s">
        <v>276</v>
      </c>
      <c r="G13" s="315"/>
      <c r="H13" s="315" t="s">
        <v>15</v>
      </c>
      <c r="I13" s="218">
        <v>166.88</v>
      </c>
      <c r="J13" s="218">
        <v>175.01</v>
      </c>
      <c r="K13" s="345">
        <v>178.37</v>
      </c>
      <c r="L13" s="315">
        <v>124</v>
      </c>
      <c r="M13" s="315">
        <v>22100</v>
      </c>
      <c r="N13" s="315">
        <v>178.23</v>
      </c>
      <c r="O13" s="315">
        <v>178.23</v>
      </c>
      <c r="P13" s="345">
        <f>IF(AND(O13&lt;&gt;"",O13&lt;&gt;0),IF(O13&gt;=200,0,IF(O13&lt;143,40,ROUND(((ROUNDUP((200-O13),0))*0.7),0))),"")</f>
        <v>15</v>
      </c>
      <c r="Q13" s="345" t="str">
        <f>IF(A13="LE","",IF(F13="H",IF(O13&gt;=0,IF(O13&gt;=190,"HA",IF(O13&gt;=178,"HB","HC")),""),IF(F13="D",IF(O13&gt;=20,IF(O13&gt;=170,"DA","DB"),""))))</f>
        <v>HB</v>
      </c>
      <c r="R13" s="28" t="b">
        <f>IF(X13=A13,TRUE,FALSE)</f>
        <v>0</v>
      </c>
      <c r="S13" s="28" t="s">
        <v>15</v>
      </c>
      <c r="T13" s="28"/>
      <c r="U13" s="28" t="s">
        <v>530</v>
      </c>
      <c r="V13" s="28"/>
      <c r="W13" s="28" t="s">
        <v>529</v>
      </c>
      <c r="X13" s="341">
        <v>1817</v>
      </c>
      <c r="AF13" s="143"/>
      <c r="AY13" s="346"/>
    </row>
    <row r="14" spans="1:51" ht="14.25" x14ac:dyDescent="0.2">
      <c r="A14" s="235">
        <v>3043</v>
      </c>
      <c r="B14" s="235" t="s">
        <v>498</v>
      </c>
      <c r="C14" s="218" t="s">
        <v>499</v>
      </c>
      <c r="D14" s="218" t="s">
        <v>288</v>
      </c>
      <c r="E14" s="218" t="s">
        <v>275</v>
      </c>
      <c r="F14" s="218" t="s">
        <v>276</v>
      </c>
      <c r="G14" s="315"/>
      <c r="H14" s="315" t="s">
        <v>312</v>
      </c>
      <c r="I14" s="344">
        <v>0</v>
      </c>
      <c r="J14" s="218">
        <v>156.96</v>
      </c>
      <c r="K14" s="345">
        <v>156.94999999999999</v>
      </c>
      <c r="L14" s="315">
        <v>22</v>
      </c>
      <c r="M14" s="315">
        <v>3453</v>
      </c>
      <c r="N14" s="315">
        <v>156.94999999999999</v>
      </c>
      <c r="O14" s="315">
        <v>156.94999999999999</v>
      </c>
      <c r="P14" s="345">
        <f>IF(AND(O14&lt;&gt;"",O14&lt;&gt;0),IF(O14&gt;=200,0,IF(O14&lt;143,40,ROUND(((ROUNDUP((200-O14),0))*0.7),0))),"")</f>
        <v>31</v>
      </c>
      <c r="Q14" s="345" t="str">
        <f>IF(A14="LE","",IF(F14="H",IF(O14&gt;=0,IF(O14&gt;=190,"HA",IF(O14&gt;=178,"HB","HC")),""),IF(F14="D",IF(O14&gt;=20,IF(O14&gt;=170,"DA","DB"),""))))</f>
        <v>HC</v>
      </c>
      <c r="R14" s="28" t="b">
        <f>IF(X14=A14,TRUE,FALSE)</f>
        <v>0</v>
      </c>
      <c r="S14" s="28" t="s">
        <v>312</v>
      </c>
      <c r="T14" s="28"/>
      <c r="U14" s="28" t="s">
        <v>530</v>
      </c>
      <c r="V14" s="28"/>
      <c r="W14" s="28" t="s">
        <v>529</v>
      </c>
      <c r="X14" s="341">
        <v>408</v>
      </c>
      <c r="AF14" s="143"/>
      <c r="AY14" s="346"/>
    </row>
    <row r="15" spans="1:51" ht="14.25" x14ac:dyDescent="0.2">
      <c r="A15" s="342">
        <v>111</v>
      </c>
      <c r="B15" s="348" t="s">
        <v>293</v>
      </c>
      <c r="C15" s="349" t="s">
        <v>294</v>
      </c>
      <c r="D15" s="349" t="s">
        <v>274</v>
      </c>
      <c r="E15" s="218" t="s">
        <v>275</v>
      </c>
      <c r="F15" s="349" t="s">
        <v>276</v>
      </c>
      <c r="G15" s="315" t="s">
        <v>497</v>
      </c>
      <c r="H15" s="315" t="s">
        <v>195</v>
      </c>
      <c r="I15" s="218">
        <v>160.21</v>
      </c>
      <c r="J15" s="218">
        <v>158.09</v>
      </c>
      <c r="K15" s="345">
        <v>155.18</v>
      </c>
      <c r="L15" s="315">
        <v>113</v>
      </c>
      <c r="M15" s="315">
        <v>17543</v>
      </c>
      <c r="N15" s="315">
        <v>155.25</v>
      </c>
      <c r="O15" s="315">
        <v>155.25</v>
      </c>
      <c r="P15" s="345">
        <f>IF(AND(O15&lt;&gt;"",O15&lt;&gt;0),IF(O15&gt;=200,0,IF(O15&lt;143,40,ROUND(((ROUNDUP((200-O15),0))*0.7),0))),"")</f>
        <v>32</v>
      </c>
      <c r="Q15" s="345" t="str">
        <f>IF(A15="LE","",IF(F15="H",IF(O15&gt;=0,IF(O15&gt;=190,"HA",IF(O15&gt;=178,"HB","HC")),""),IF(F15="D",IF(O15&gt;=20,IF(O15&gt;=170,"DA","DB"),""))))</f>
        <v>HC</v>
      </c>
      <c r="R15" s="28" t="b">
        <f>IF(X15=A15,TRUE,FALSE)</f>
        <v>0</v>
      </c>
      <c r="S15" s="28" t="s">
        <v>195</v>
      </c>
      <c r="T15" s="28" t="s">
        <v>497</v>
      </c>
      <c r="U15" s="28" t="s">
        <v>530</v>
      </c>
      <c r="V15" s="28"/>
      <c r="W15" s="28" t="s">
        <v>529</v>
      </c>
      <c r="X15" s="341">
        <v>2892</v>
      </c>
      <c r="AF15" s="143"/>
      <c r="AY15" s="346"/>
    </row>
    <row r="16" spans="1:51" ht="14.25" x14ac:dyDescent="0.2">
      <c r="A16" s="342">
        <v>123</v>
      </c>
      <c r="B16" s="348" t="s">
        <v>295</v>
      </c>
      <c r="C16" s="349" t="s">
        <v>296</v>
      </c>
      <c r="D16" s="349" t="s">
        <v>274</v>
      </c>
      <c r="E16" s="218" t="s">
        <v>275</v>
      </c>
      <c r="F16" s="349" t="s">
        <v>276</v>
      </c>
      <c r="G16" s="315" t="s">
        <v>497</v>
      </c>
      <c r="H16" s="315" t="s">
        <v>197</v>
      </c>
      <c r="I16" s="218">
        <v>181.64</v>
      </c>
      <c r="J16" s="218">
        <v>183.46</v>
      </c>
      <c r="K16" s="345">
        <v>181.81</v>
      </c>
      <c r="L16" s="315">
        <v>124</v>
      </c>
      <c r="M16" s="315">
        <v>22475</v>
      </c>
      <c r="N16" s="315">
        <v>181.25</v>
      </c>
      <c r="O16" s="315">
        <v>181.25</v>
      </c>
      <c r="P16" s="345">
        <f>IF(AND(O16&lt;&gt;"",O16&lt;&gt;0),IF(O16&gt;=200,0,IF(O16&lt;143,40,ROUND(((ROUNDUP((200-O16),0))*0.7),0))),"")</f>
        <v>13</v>
      </c>
      <c r="Q16" s="345" t="str">
        <f>IF(A16="LE","",IF(F16="H",IF(O16&gt;=0,IF(O16&gt;=190,"HA",IF(O16&gt;=178,"HB","HC")),""),IF(F16="D",IF(O16&gt;=20,IF(O16&gt;=170,"DA","DB"),""))))</f>
        <v>HB</v>
      </c>
      <c r="R16" s="28" t="b">
        <f>IF(X16=A16,TRUE,FALSE)</f>
        <v>0</v>
      </c>
      <c r="S16" s="28" t="s">
        <v>197</v>
      </c>
      <c r="T16" s="28" t="s">
        <v>497</v>
      </c>
      <c r="U16" s="28" t="s">
        <v>530</v>
      </c>
      <c r="V16" s="28"/>
      <c r="W16" s="28" t="s">
        <v>529</v>
      </c>
      <c r="X16" s="341">
        <v>2982</v>
      </c>
      <c r="AF16" s="143"/>
      <c r="AY16" s="346"/>
    </row>
    <row r="17" spans="1:51" ht="14.25" x14ac:dyDescent="0.2">
      <c r="A17" s="342">
        <v>132</v>
      </c>
      <c r="B17" s="348" t="s">
        <v>297</v>
      </c>
      <c r="C17" s="349" t="s">
        <v>298</v>
      </c>
      <c r="D17" s="349" t="s">
        <v>274</v>
      </c>
      <c r="E17" s="218" t="s">
        <v>275</v>
      </c>
      <c r="F17" s="349" t="s">
        <v>276</v>
      </c>
      <c r="G17" s="315" t="s">
        <v>496</v>
      </c>
      <c r="H17" s="315" t="s">
        <v>198</v>
      </c>
      <c r="I17" s="218">
        <v>179.07</v>
      </c>
      <c r="J17" s="218">
        <v>183.36</v>
      </c>
      <c r="K17" s="345">
        <v>188.14</v>
      </c>
      <c r="L17" s="315">
        <v>108</v>
      </c>
      <c r="M17" s="315">
        <v>20401</v>
      </c>
      <c r="N17" s="315">
        <v>188.9</v>
      </c>
      <c r="O17" s="315">
        <v>188.9</v>
      </c>
      <c r="P17" s="345">
        <f>IF(AND(O17&lt;&gt;"",O17&lt;&gt;0),IF(O17&gt;=200,0,IF(O17&lt;143,40,ROUND(((ROUNDUP((200-O17),0))*0.7),0))),"")</f>
        <v>8</v>
      </c>
      <c r="Q17" s="345" t="str">
        <f>IF(A17="LE","",IF(F17="H",IF(O17&gt;=0,IF(O17&gt;=190,"HA",IF(O17&gt;=178,"HB","HC")),""),IF(F17="D",IF(O17&gt;=20,IF(O17&gt;=170,"DA","DB"),""))))</f>
        <v>HB</v>
      </c>
      <c r="R17" s="28" t="b">
        <f>IF(X17=A17,TRUE,FALSE)</f>
        <v>0</v>
      </c>
      <c r="S17" s="28" t="s">
        <v>198</v>
      </c>
      <c r="T17" s="28" t="s">
        <v>496</v>
      </c>
      <c r="U17" s="28" t="s">
        <v>530</v>
      </c>
      <c r="V17" s="28"/>
      <c r="W17" s="28" t="s">
        <v>529</v>
      </c>
      <c r="X17" s="341">
        <v>1640</v>
      </c>
      <c r="AF17" s="143"/>
      <c r="AY17" s="346"/>
    </row>
    <row r="18" spans="1:51" ht="14.25" x14ac:dyDescent="0.2">
      <c r="A18" s="342">
        <v>142</v>
      </c>
      <c r="B18" s="348" t="s">
        <v>301</v>
      </c>
      <c r="C18" s="349" t="s">
        <v>302</v>
      </c>
      <c r="D18" s="349" t="s">
        <v>274</v>
      </c>
      <c r="E18" s="218" t="s">
        <v>275</v>
      </c>
      <c r="F18" s="349" t="s">
        <v>276</v>
      </c>
      <c r="G18" s="315" t="s">
        <v>496</v>
      </c>
      <c r="H18" s="315" t="s">
        <v>194</v>
      </c>
      <c r="I18" s="218">
        <v>167.82</v>
      </c>
      <c r="J18" s="218">
        <v>170.37</v>
      </c>
      <c r="K18" s="345">
        <v>171.76</v>
      </c>
      <c r="L18" s="315">
        <v>42</v>
      </c>
      <c r="M18" s="315">
        <v>7258</v>
      </c>
      <c r="N18" s="315">
        <v>172.81</v>
      </c>
      <c r="O18" s="315">
        <v>172.81</v>
      </c>
      <c r="P18" s="345">
        <f>IF(AND(O18&lt;&gt;"",O18&lt;&gt;0),IF(O18&gt;=200,0,IF(O18&lt;143,40,ROUND(((ROUNDUP((200-O18),0))*0.7),0))),"")</f>
        <v>20</v>
      </c>
      <c r="Q18" s="345" t="str">
        <f>IF(A18="LE","",IF(F18="H",IF(O18&gt;=0,IF(O18&gt;=190,"HA",IF(O18&gt;=178,"HB","HC")),""),IF(F18="D",IF(O18&gt;=20,IF(O18&gt;=170,"DA","DB"),""))))</f>
        <v>HC</v>
      </c>
      <c r="R18" s="28" t="b">
        <f>IF(X18=A18,TRUE,FALSE)</f>
        <v>0</v>
      </c>
      <c r="S18" s="28" t="s">
        <v>194</v>
      </c>
      <c r="T18" s="28" t="s">
        <v>496</v>
      </c>
      <c r="U18" s="28" t="s">
        <v>530</v>
      </c>
      <c r="V18" s="28"/>
      <c r="W18" s="28" t="s">
        <v>529</v>
      </c>
      <c r="X18" s="341">
        <v>440</v>
      </c>
      <c r="AF18" s="143"/>
      <c r="AY18" s="346"/>
    </row>
    <row r="19" spans="1:51" ht="14.25" x14ac:dyDescent="0.2">
      <c r="A19" s="342">
        <v>149</v>
      </c>
      <c r="B19" s="348" t="s">
        <v>305</v>
      </c>
      <c r="C19" s="349" t="s">
        <v>500</v>
      </c>
      <c r="D19" s="349" t="s">
        <v>274</v>
      </c>
      <c r="E19" s="218" t="s">
        <v>275</v>
      </c>
      <c r="F19" s="349" t="s">
        <v>276</v>
      </c>
      <c r="G19" s="315" t="s">
        <v>496</v>
      </c>
      <c r="H19" s="315" t="s">
        <v>198</v>
      </c>
      <c r="I19" s="218">
        <v>170.39</v>
      </c>
      <c r="J19" s="218">
        <v>171.91</v>
      </c>
      <c r="K19" s="345">
        <v>173.39</v>
      </c>
      <c r="L19" s="315">
        <v>95</v>
      </c>
      <c r="M19" s="315">
        <v>16568</v>
      </c>
      <c r="N19" s="315">
        <v>174.4</v>
      </c>
      <c r="O19" s="315">
        <v>174.4</v>
      </c>
      <c r="P19" s="345">
        <f>IF(AND(O19&lt;&gt;"",O19&lt;&gt;0),IF(O19&gt;=200,0,IF(O19&lt;143,40,ROUND(((ROUNDUP((200-O19),0))*0.7),0))),"")</f>
        <v>18</v>
      </c>
      <c r="Q19" s="345" t="str">
        <f>IF(A19="LE","",IF(F19="H",IF(O19&gt;=0,IF(O19&gt;=190,"HA",IF(O19&gt;=178,"HB","HC")),""),IF(F19="D",IF(O19&gt;=20,IF(O19&gt;=170,"DA","DB"),""))))</f>
        <v>HC</v>
      </c>
      <c r="R19" s="28" t="b">
        <f>IF(X19=A19,TRUE,FALSE)</f>
        <v>0</v>
      </c>
      <c r="S19" s="28" t="s">
        <v>198</v>
      </c>
      <c r="T19" s="28" t="s">
        <v>496</v>
      </c>
      <c r="U19" s="28" t="s">
        <v>530</v>
      </c>
      <c r="V19" s="28"/>
      <c r="W19" s="28" t="s">
        <v>529</v>
      </c>
      <c r="X19" s="341">
        <v>1492</v>
      </c>
      <c r="AF19" s="143"/>
      <c r="AY19" s="346"/>
    </row>
    <row r="20" spans="1:51" ht="14.25" x14ac:dyDescent="0.2">
      <c r="A20" s="342">
        <v>151</v>
      </c>
      <c r="B20" s="351" t="s">
        <v>305</v>
      </c>
      <c r="C20" s="349" t="s">
        <v>306</v>
      </c>
      <c r="D20" s="349" t="s">
        <v>274</v>
      </c>
      <c r="E20" s="218" t="s">
        <v>275</v>
      </c>
      <c r="F20" s="349" t="s">
        <v>276</v>
      </c>
      <c r="G20" s="315" t="s">
        <v>497</v>
      </c>
      <c r="H20" s="315" t="s">
        <v>198</v>
      </c>
      <c r="I20" s="218">
        <v>178.06</v>
      </c>
      <c r="J20" s="218">
        <v>180.41</v>
      </c>
      <c r="K20" s="345">
        <v>179.8</v>
      </c>
      <c r="L20" s="315">
        <v>219</v>
      </c>
      <c r="M20" s="315">
        <v>39795</v>
      </c>
      <c r="N20" s="315">
        <v>181.71</v>
      </c>
      <c r="O20" s="315">
        <v>181.71</v>
      </c>
      <c r="P20" s="345">
        <f>IF(AND(O20&lt;&gt;"",O20&lt;&gt;0),IF(O20&gt;=200,0,IF(O20&lt;143,40,ROUND(((ROUNDUP((200-O20),0))*0.7),0))),"")</f>
        <v>13</v>
      </c>
      <c r="Q20" s="345" t="str">
        <f>IF(A20="LE","",IF(F20="H",IF(O20&gt;=0,IF(O20&gt;=190,"HA",IF(O20&gt;=178,"HB","HC")),""),IF(F20="D",IF(O20&gt;=20,IF(O20&gt;=170,"DA","DB"),""))))</f>
        <v>HB</v>
      </c>
      <c r="R20" s="28" t="b">
        <f>IF(X20=A20,TRUE,FALSE)</f>
        <v>0</v>
      </c>
      <c r="S20" s="28" t="s">
        <v>198</v>
      </c>
      <c r="T20" s="28" t="s">
        <v>497</v>
      </c>
      <c r="U20" s="28" t="s">
        <v>530</v>
      </c>
      <c r="V20" s="28"/>
      <c r="W20" s="28" t="s">
        <v>529</v>
      </c>
      <c r="X20" s="341">
        <v>2635</v>
      </c>
      <c r="AF20" s="143"/>
      <c r="AY20" s="346"/>
    </row>
    <row r="21" spans="1:51" ht="14.25" x14ac:dyDescent="0.2">
      <c r="A21" s="342">
        <v>2138</v>
      </c>
      <c r="B21" s="348" t="s">
        <v>307</v>
      </c>
      <c r="C21" s="349" t="s">
        <v>308</v>
      </c>
      <c r="D21" s="350" t="s">
        <v>309</v>
      </c>
      <c r="E21" s="218" t="s">
        <v>275</v>
      </c>
      <c r="F21" s="349" t="s">
        <v>276</v>
      </c>
      <c r="G21" s="315" t="s">
        <v>496</v>
      </c>
      <c r="H21" s="315" t="s">
        <v>15</v>
      </c>
      <c r="I21" s="218">
        <v>187.54</v>
      </c>
      <c r="J21" s="218">
        <v>188.31</v>
      </c>
      <c r="K21" s="345">
        <v>191.82</v>
      </c>
      <c r="L21" s="315">
        <v>382</v>
      </c>
      <c r="M21" s="315">
        <v>73240</v>
      </c>
      <c r="N21" s="315">
        <v>191.73</v>
      </c>
      <c r="O21" s="315">
        <v>191.73</v>
      </c>
      <c r="P21" s="345">
        <f>IF(AND(O21&lt;&gt;"",O21&lt;&gt;0),IF(O21&gt;=200,0,IF(O21&lt;143,40,ROUND(((ROUNDUP((200-O21),0))*0.7),0))),"")</f>
        <v>6</v>
      </c>
      <c r="Q21" s="345" t="str">
        <f>IF(A21="LE","",IF(F21="H",IF(O21&gt;=0,IF(O21&gt;=190,"HA",IF(O21&gt;=178,"HB","HC")),""),IF(F21="D",IF(O21&gt;=20,IF(O21&gt;=170,"DA","DB"),""))))</f>
        <v>HA</v>
      </c>
      <c r="R21" s="28" t="b">
        <f>IF(X21=A21,TRUE,FALSE)</f>
        <v>0</v>
      </c>
      <c r="S21" s="28" t="s">
        <v>15</v>
      </c>
      <c r="T21" s="28" t="s">
        <v>496</v>
      </c>
      <c r="U21" s="28" t="s">
        <v>530</v>
      </c>
      <c r="V21" s="28"/>
      <c r="W21" s="28" t="s">
        <v>529</v>
      </c>
      <c r="X21" s="341">
        <v>210</v>
      </c>
      <c r="AF21" s="143"/>
      <c r="AY21" s="346"/>
    </row>
    <row r="22" spans="1:51" ht="14.25" x14ac:dyDescent="0.2">
      <c r="A22" s="235">
        <v>3069</v>
      </c>
      <c r="B22" s="218" t="s">
        <v>310</v>
      </c>
      <c r="C22" s="218" t="s">
        <v>501</v>
      </c>
      <c r="D22" s="218" t="s">
        <v>274</v>
      </c>
      <c r="E22" s="218" t="s">
        <v>275</v>
      </c>
      <c r="F22" s="218" t="s">
        <v>276</v>
      </c>
      <c r="G22" s="315" t="s">
        <v>502</v>
      </c>
      <c r="H22" s="315" t="s">
        <v>312</v>
      </c>
      <c r="I22" s="344">
        <v>0</v>
      </c>
      <c r="J22" s="344">
        <v>0</v>
      </c>
      <c r="K22" s="345">
        <v>0</v>
      </c>
      <c r="L22" s="315">
        <v>0</v>
      </c>
      <c r="M22" s="315">
        <v>0</v>
      </c>
      <c r="N22" s="315">
        <v>0</v>
      </c>
      <c r="O22" s="344">
        <v>0</v>
      </c>
      <c r="P22" s="345">
        <v>0</v>
      </c>
      <c r="Q22" s="345"/>
      <c r="R22" s="28" t="b">
        <f>IF(X22=A22,TRUE,FALSE)</f>
        <v>0</v>
      </c>
      <c r="S22" s="28" t="s">
        <v>312</v>
      </c>
      <c r="T22" s="28" t="s">
        <v>502</v>
      </c>
      <c r="U22" s="28" t="s">
        <v>530</v>
      </c>
      <c r="V22" s="28"/>
      <c r="W22" s="28" t="s">
        <v>529</v>
      </c>
      <c r="X22" s="341">
        <v>1966</v>
      </c>
      <c r="AF22" s="143"/>
      <c r="AY22" s="346"/>
    </row>
    <row r="23" spans="1:51" ht="14.25" x14ac:dyDescent="0.2">
      <c r="A23" s="235">
        <v>2822</v>
      </c>
      <c r="B23" s="218" t="s">
        <v>310</v>
      </c>
      <c r="C23" s="235" t="s">
        <v>311</v>
      </c>
      <c r="D23" s="218" t="s">
        <v>288</v>
      </c>
      <c r="E23" s="218" t="s">
        <v>275</v>
      </c>
      <c r="F23" s="347" t="s">
        <v>276</v>
      </c>
      <c r="G23" s="315" t="s">
        <v>496</v>
      </c>
      <c r="H23" s="315" t="s">
        <v>312</v>
      </c>
      <c r="I23" s="218">
        <v>171.7</v>
      </c>
      <c r="J23" s="218">
        <v>171.18</v>
      </c>
      <c r="K23" s="345">
        <v>176.11</v>
      </c>
      <c r="L23" s="315">
        <v>149</v>
      </c>
      <c r="M23" s="315">
        <v>26278</v>
      </c>
      <c r="N23" s="315">
        <v>176.36</v>
      </c>
      <c r="O23" s="315">
        <v>176.36</v>
      </c>
      <c r="P23" s="345">
        <f>IF(AND(O23&lt;&gt;"",O23&lt;&gt;0),IF(O23&gt;=200,0,IF(O23&lt;143,40,ROUND(((ROUNDUP((200-O23),0))*0.7),0))),"")</f>
        <v>17</v>
      </c>
      <c r="Q23" s="345" t="str">
        <f>IF(A23="LE","",IF(F23="H",IF(O23&gt;=0,IF(O23&gt;=190,"HA",IF(O23&gt;=178,"HB","HC")),""),IF(F23="D",IF(O23&gt;=20,IF(O23&gt;=170,"DA","DB"),""))))</f>
        <v>HC</v>
      </c>
      <c r="R23" s="28" t="b">
        <f>IF(X23=A23,TRUE,FALSE)</f>
        <v>0</v>
      </c>
      <c r="S23" s="28" t="s">
        <v>312</v>
      </c>
      <c r="T23" s="28" t="s">
        <v>496</v>
      </c>
      <c r="U23" s="28" t="s">
        <v>530</v>
      </c>
      <c r="V23" s="28"/>
      <c r="W23" s="28" t="s">
        <v>529</v>
      </c>
      <c r="X23" s="341">
        <v>1766</v>
      </c>
      <c r="AF23" s="143"/>
      <c r="AY23" s="346"/>
    </row>
    <row r="24" spans="1:51" ht="14.25" x14ac:dyDescent="0.2">
      <c r="A24" s="342">
        <v>1782</v>
      </c>
      <c r="B24" s="348" t="s">
        <v>313</v>
      </c>
      <c r="C24" s="349" t="s">
        <v>314</v>
      </c>
      <c r="D24" s="350" t="s">
        <v>288</v>
      </c>
      <c r="E24" s="218" t="s">
        <v>275</v>
      </c>
      <c r="F24" s="349" t="s">
        <v>276</v>
      </c>
      <c r="G24" s="315" t="s">
        <v>496</v>
      </c>
      <c r="H24" s="315" t="s">
        <v>198</v>
      </c>
      <c r="I24" s="218">
        <v>161.29</v>
      </c>
      <c r="J24" s="218">
        <v>163.57</v>
      </c>
      <c r="K24" s="345">
        <v>0</v>
      </c>
      <c r="L24" s="315">
        <v>10</v>
      </c>
      <c r="M24" s="315">
        <v>1618</v>
      </c>
      <c r="N24" s="315">
        <v>161.80000000000001</v>
      </c>
      <c r="O24" s="344">
        <v>0</v>
      </c>
      <c r="P24" s="345">
        <v>0</v>
      </c>
      <c r="Q24" s="345"/>
      <c r="R24" s="28" t="b">
        <f>IF(X24=A24,TRUE,FALSE)</f>
        <v>0</v>
      </c>
      <c r="S24" s="28" t="s">
        <v>198</v>
      </c>
      <c r="T24" s="28" t="s">
        <v>496</v>
      </c>
      <c r="U24" s="28" t="s">
        <v>530</v>
      </c>
      <c r="V24" s="28"/>
      <c r="W24" s="28" t="s">
        <v>529</v>
      </c>
      <c r="X24" s="341">
        <v>2744</v>
      </c>
      <c r="AF24" s="143"/>
      <c r="AY24" s="346"/>
    </row>
    <row r="25" spans="1:51" ht="14.25" x14ac:dyDescent="0.2">
      <c r="A25" s="342">
        <v>1210</v>
      </c>
      <c r="B25" s="348" t="s">
        <v>315</v>
      </c>
      <c r="C25" s="349" t="s">
        <v>304</v>
      </c>
      <c r="D25" s="349" t="s">
        <v>274</v>
      </c>
      <c r="E25" s="218" t="s">
        <v>275</v>
      </c>
      <c r="F25" s="349" t="s">
        <v>276</v>
      </c>
      <c r="G25" s="315" t="s">
        <v>497</v>
      </c>
      <c r="H25" s="315" t="s">
        <v>194</v>
      </c>
      <c r="I25" s="218">
        <v>153.54</v>
      </c>
      <c r="J25" s="218">
        <v>150.68</v>
      </c>
      <c r="K25" s="345">
        <v>152.02000000000001</v>
      </c>
      <c r="L25" s="315">
        <v>93</v>
      </c>
      <c r="M25" s="315">
        <v>14175</v>
      </c>
      <c r="N25" s="315">
        <v>152.41999999999999</v>
      </c>
      <c r="O25" s="315">
        <v>152.41999999999999</v>
      </c>
      <c r="P25" s="345">
        <f>IF(AND(O25&lt;&gt;"",O25&lt;&gt;0),IF(O25&gt;=200,0,IF(O25&lt;143,40,ROUND(((ROUNDUP((200-O25),0))*0.7),0))),"")</f>
        <v>34</v>
      </c>
      <c r="Q25" s="345" t="str">
        <f>IF(A25="LE","",IF(F25="H",IF(O25&gt;=0,IF(O25&gt;=190,"HA",IF(O25&gt;=178,"HB","HC")),""),IF(F25="D",IF(O25&gt;=20,IF(O25&gt;=170,"DA","DB"),""))))</f>
        <v>HC</v>
      </c>
      <c r="R25" s="28" t="b">
        <f>IF(X25=A25,TRUE,FALSE)</f>
        <v>0</v>
      </c>
      <c r="S25" s="28" t="s">
        <v>194</v>
      </c>
      <c r="T25" s="28" t="s">
        <v>497</v>
      </c>
      <c r="U25" s="28" t="s">
        <v>530</v>
      </c>
      <c r="V25" s="28"/>
      <c r="W25" s="28" t="s">
        <v>529</v>
      </c>
      <c r="X25" s="341">
        <v>3030</v>
      </c>
      <c r="AF25" s="143"/>
      <c r="AY25" s="346"/>
    </row>
    <row r="26" spans="1:51" ht="14.25" x14ac:dyDescent="0.2">
      <c r="A26" s="342">
        <v>2220</v>
      </c>
      <c r="B26" s="351" t="s">
        <v>316</v>
      </c>
      <c r="C26" s="349" t="s">
        <v>317</v>
      </c>
      <c r="D26" s="350" t="s">
        <v>274</v>
      </c>
      <c r="E26" s="218" t="s">
        <v>275</v>
      </c>
      <c r="F26" s="349" t="s">
        <v>276</v>
      </c>
      <c r="G26" s="315" t="s">
        <v>496</v>
      </c>
      <c r="H26" s="315" t="s">
        <v>197</v>
      </c>
      <c r="I26" s="344">
        <v>0</v>
      </c>
      <c r="J26" s="218">
        <v>179.05</v>
      </c>
      <c r="K26" s="345">
        <v>178.65</v>
      </c>
      <c r="L26" s="315">
        <v>83</v>
      </c>
      <c r="M26" s="315">
        <v>14848</v>
      </c>
      <c r="N26" s="315">
        <v>178.89</v>
      </c>
      <c r="O26" s="315">
        <v>178.89</v>
      </c>
      <c r="P26" s="345">
        <f>IF(AND(O26&lt;&gt;"",O26&lt;&gt;0),IF(O26&gt;=200,0,IF(O26&lt;143,40,ROUND(((ROUNDUP((200-O26),0))*0.7),0))),"")</f>
        <v>15</v>
      </c>
      <c r="Q26" s="345" t="str">
        <f>IF(A26="LE","",IF(F26="H",IF(O26&gt;=0,IF(O26&gt;=190,"HA",IF(O26&gt;=178,"HB","HC")),""),IF(F26="D",IF(O26&gt;=20,IF(O26&gt;=170,"DA","DB"),""))))</f>
        <v>HB</v>
      </c>
      <c r="R26" s="28" t="b">
        <f>IF(X26=A26,TRUE,FALSE)</f>
        <v>0</v>
      </c>
      <c r="S26" s="28" t="s">
        <v>197</v>
      </c>
      <c r="T26" s="28" t="s">
        <v>496</v>
      </c>
      <c r="U26" s="28" t="s">
        <v>530</v>
      </c>
      <c r="V26" s="28"/>
      <c r="W26" s="28" t="s">
        <v>529</v>
      </c>
      <c r="X26" s="341">
        <v>272</v>
      </c>
      <c r="AF26" s="143"/>
      <c r="AY26" s="346"/>
    </row>
    <row r="27" spans="1:51" ht="14.25" x14ac:dyDescent="0.2">
      <c r="A27" s="342">
        <v>2792</v>
      </c>
      <c r="B27" s="348" t="s">
        <v>320</v>
      </c>
      <c r="C27" s="349" t="s">
        <v>321</v>
      </c>
      <c r="D27" s="350" t="s">
        <v>274</v>
      </c>
      <c r="E27" s="218" t="s">
        <v>275</v>
      </c>
      <c r="F27" s="349" t="s">
        <v>276</v>
      </c>
      <c r="G27" s="315" t="s">
        <v>496</v>
      </c>
      <c r="H27" s="315" t="s">
        <v>15</v>
      </c>
      <c r="I27" s="218">
        <v>164.1</v>
      </c>
      <c r="J27" s="344">
        <v>0</v>
      </c>
      <c r="K27" s="345">
        <v>0</v>
      </c>
      <c r="L27" s="315">
        <v>0</v>
      </c>
      <c r="M27" s="315">
        <v>0</v>
      </c>
      <c r="N27" s="315">
        <v>0</v>
      </c>
      <c r="O27" s="344">
        <v>0</v>
      </c>
      <c r="P27" s="345">
        <v>0</v>
      </c>
      <c r="Q27" s="345"/>
      <c r="R27" s="28" t="b">
        <f>IF(X27=A27,TRUE,FALSE)</f>
        <v>0</v>
      </c>
      <c r="S27" s="28" t="s">
        <v>15</v>
      </c>
      <c r="T27" s="28" t="s">
        <v>496</v>
      </c>
      <c r="U27" s="28" t="s">
        <v>530</v>
      </c>
      <c r="V27" s="28"/>
      <c r="W27" s="28" t="s">
        <v>529</v>
      </c>
      <c r="X27" s="341">
        <v>2457</v>
      </c>
      <c r="AF27" s="143"/>
      <c r="AY27" s="346"/>
    </row>
    <row r="28" spans="1:51" ht="14.25" x14ac:dyDescent="0.2">
      <c r="A28" s="342">
        <v>189</v>
      </c>
      <c r="B28" s="348" t="s">
        <v>322</v>
      </c>
      <c r="C28" s="349" t="s">
        <v>323</v>
      </c>
      <c r="D28" s="349" t="s">
        <v>274</v>
      </c>
      <c r="E28" s="218" t="s">
        <v>275</v>
      </c>
      <c r="F28" s="349" t="s">
        <v>276</v>
      </c>
      <c r="G28" s="315" t="s">
        <v>497</v>
      </c>
      <c r="H28" s="315" t="s">
        <v>195</v>
      </c>
      <c r="I28" s="218">
        <v>180.55</v>
      </c>
      <c r="J28" s="218">
        <v>183.57</v>
      </c>
      <c r="K28" s="345">
        <v>184.63</v>
      </c>
      <c r="L28" s="315">
        <v>315</v>
      </c>
      <c r="M28" s="315">
        <v>57861</v>
      </c>
      <c r="N28" s="315">
        <v>183.69</v>
      </c>
      <c r="O28" s="315">
        <v>183.69</v>
      </c>
      <c r="P28" s="345">
        <f>IF(AND(O28&lt;&gt;"",O28&lt;&gt;0),IF(O28&gt;=200,0,IF(O28&lt;143,40,ROUND(((ROUNDUP((200-O28),0))*0.7),0))),"")</f>
        <v>12</v>
      </c>
      <c r="Q28" s="345" t="str">
        <f>IF(A28="LE","",IF(F28="H",IF(O28&gt;=0,IF(O28&gt;=190,"HA",IF(O28&gt;=178,"HB","HC")),""),IF(F28="D",IF(O28&gt;=20,IF(O28&gt;=170,"DA","DB"),""))))</f>
        <v>HB</v>
      </c>
      <c r="R28" s="28" t="b">
        <f>IF(X28=A28,TRUE,FALSE)</f>
        <v>0</v>
      </c>
      <c r="S28" s="28" t="s">
        <v>195</v>
      </c>
      <c r="T28" s="28" t="s">
        <v>497</v>
      </c>
      <c r="U28" s="28" t="s">
        <v>530</v>
      </c>
      <c r="V28" s="28"/>
      <c r="W28" s="28" t="s">
        <v>529</v>
      </c>
      <c r="X28" s="341">
        <v>1747</v>
      </c>
      <c r="AF28" s="143"/>
      <c r="AY28" s="346"/>
    </row>
    <row r="29" spans="1:51" ht="14.25" x14ac:dyDescent="0.2">
      <c r="A29" s="342">
        <v>192</v>
      </c>
      <c r="B29" s="348" t="s">
        <v>324</v>
      </c>
      <c r="C29" s="349" t="s">
        <v>325</v>
      </c>
      <c r="D29" s="349" t="s">
        <v>274</v>
      </c>
      <c r="E29" s="218" t="s">
        <v>275</v>
      </c>
      <c r="F29" s="349" t="s">
        <v>276</v>
      </c>
      <c r="G29" s="315" t="s">
        <v>496</v>
      </c>
      <c r="H29" s="315" t="s">
        <v>193</v>
      </c>
      <c r="I29" s="218">
        <v>173.79</v>
      </c>
      <c r="J29" s="218">
        <v>173.47</v>
      </c>
      <c r="K29" s="345">
        <v>171.37</v>
      </c>
      <c r="L29" s="315">
        <v>100</v>
      </c>
      <c r="M29" s="315">
        <v>17101</v>
      </c>
      <c r="N29" s="315">
        <v>171.01</v>
      </c>
      <c r="O29" s="315">
        <v>171.01</v>
      </c>
      <c r="P29" s="345">
        <f>IF(AND(O29&lt;&gt;"",O29&lt;&gt;0),IF(O29&gt;=200,0,IF(O29&lt;143,40,ROUND(((ROUNDUP((200-O29),0))*0.7),0))),"")</f>
        <v>20</v>
      </c>
      <c r="Q29" s="345" t="str">
        <f>IF(A29="LE","",IF(F29="H",IF(O29&gt;=0,IF(O29&gt;=190,"HA",IF(O29&gt;=178,"HB","HC")),""),IF(F29="D",IF(O29&gt;=20,IF(O29&gt;=170,"DA","DB"),""))))</f>
        <v>HC</v>
      </c>
      <c r="R29" s="28" t="b">
        <f>IF(X29=A29,TRUE,FALSE)</f>
        <v>0</v>
      </c>
      <c r="S29" s="28" t="s">
        <v>193</v>
      </c>
      <c r="T29" s="28" t="s">
        <v>496</v>
      </c>
      <c r="U29" s="28" t="s">
        <v>530</v>
      </c>
      <c r="V29" s="28"/>
      <c r="W29" s="28" t="s">
        <v>529</v>
      </c>
      <c r="X29" s="341">
        <v>3068</v>
      </c>
      <c r="AF29" s="143"/>
      <c r="AT29" s="346"/>
      <c r="AY29" s="346"/>
    </row>
    <row r="30" spans="1:51" ht="14.25" x14ac:dyDescent="0.2">
      <c r="A30" s="352">
        <v>2819</v>
      </c>
      <c r="B30" s="347" t="s">
        <v>326</v>
      </c>
      <c r="C30" s="347" t="s">
        <v>296</v>
      </c>
      <c r="D30" s="347" t="s">
        <v>327</v>
      </c>
      <c r="E30" s="218" t="s">
        <v>275</v>
      </c>
      <c r="F30" s="347" t="s">
        <v>276</v>
      </c>
      <c r="G30" s="315" t="s">
        <v>496</v>
      </c>
      <c r="H30" s="315" t="s">
        <v>178</v>
      </c>
      <c r="I30" s="218">
        <v>173.07</v>
      </c>
      <c r="J30" s="218">
        <v>171.76</v>
      </c>
      <c r="K30" s="345">
        <v>172.23</v>
      </c>
      <c r="L30" s="315">
        <v>83</v>
      </c>
      <c r="M30" s="315">
        <v>14310</v>
      </c>
      <c r="N30" s="315">
        <v>172.41</v>
      </c>
      <c r="O30" s="315">
        <v>172.41</v>
      </c>
      <c r="P30" s="345">
        <f>IF(AND(O30&lt;&gt;"",O30&lt;&gt;0),IF(O30&gt;=200,0,IF(O30&lt;143,40,ROUND(((ROUNDUP((200-O30),0))*0.7),0))),"")</f>
        <v>20</v>
      </c>
      <c r="Q30" s="345" t="str">
        <f>IF(A30="LE","",IF(F30="H",IF(O30&gt;=0,IF(O30&gt;=190,"HA",IF(O30&gt;=178,"HB","HC")),""),IF(F30="D",IF(O30&gt;=20,IF(O30&gt;=170,"DA","DB"),""))))</f>
        <v>HC</v>
      </c>
      <c r="R30" s="28" t="b">
        <f>IF(X30=A30,TRUE,FALSE)</f>
        <v>0</v>
      </c>
      <c r="S30" s="28" t="s">
        <v>178</v>
      </c>
      <c r="T30" s="28" t="s">
        <v>496</v>
      </c>
      <c r="U30" s="28" t="s">
        <v>530</v>
      </c>
      <c r="V30" s="28"/>
      <c r="W30" s="28" t="s">
        <v>529</v>
      </c>
      <c r="X30" s="341">
        <v>3032</v>
      </c>
      <c r="AF30" s="143"/>
      <c r="AY30" s="346"/>
    </row>
    <row r="31" spans="1:51" ht="14.25" x14ac:dyDescent="0.2">
      <c r="A31" s="342">
        <v>2693</v>
      </c>
      <c r="B31" s="348" t="s">
        <v>328</v>
      </c>
      <c r="C31" s="349" t="s">
        <v>329</v>
      </c>
      <c r="D31" s="350" t="s">
        <v>274</v>
      </c>
      <c r="E31" s="218" t="s">
        <v>275</v>
      </c>
      <c r="F31" s="349" t="s">
        <v>276</v>
      </c>
      <c r="G31" s="315" t="s">
        <v>496</v>
      </c>
      <c r="H31" s="315" t="s">
        <v>201</v>
      </c>
      <c r="I31" s="218">
        <v>174.42</v>
      </c>
      <c r="J31" s="218">
        <v>176.55</v>
      </c>
      <c r="K31" s="345">
        <v>180.13</v>
      </c>
      <c r="L31" s="315">
        <v>202</v>
      </c>
      <c r="M31" s="315">
        <v>36308</v>
      </c>
      <c r="N31" s="315">
        <v>179.74</v>
      </c>
      <c r="O31" s="315">
        <v>179.74</v>
      </c>
      <c r="P31" s="345">
        <f>IF(AND(O31&lt;&gt;"",O31&lt;&gt;0),IF(O31&gt;=200,0,IF(O31&lt;143,40,ROUND(((ROUNDUP((200-O31),0))*0.7),0))),"")</f>
        <v>15</v>
      </c>
      <c r="Q31" s="345" t="str">
        <f>IF(A31="LE","",IF(F31="H",IF(O31&gt;=0,IF(O31&gt;=190,"HA",IF(O31&gt;=178,"HB","HC")),""),IF(F31="D",IF(O31&gt;=20,IF(O31&gt;=170,"DA","DB"),""))))</f>
        <v>HB</v>
      </c>
      <c r="R31" s="28" t="b">
        <f>IF(X31=A31,TRUE,FALSE)</f>
        <v>0</v>
      </c>
      <c r="S31" s="28" t="s">
        <v>201</v>
      </c>
      <c r="T31" s="28" t="s">
        <v>496</v>
      </c>
      <c r="U31" s="28" t="s">
        <v>530</v>
      </c>
      <c r="V31" s="28"/>
      <c r="W31" s="28" t="s">
        <v>529</v>
      </c>
      <c r="X31" s="341">
        <v>2634</v>
      </c>
      <c r="AF31" s="143"/>
      <c r="AT31" s="346"/>
      <c r="AY31" s="346"/>
    </row>
    <row r="32" spans="1:51" ht="14.25" x14ac:dyDescent="0.2">
      <c r="A32" s="342">
        <v>210</v>
      </c>
      <c r="B32" s="348" t="s">
        <v>328</v>
      </c>
      <c r="C32" s="349" t="s">
        <v>330</v>
      </c>
      <c r="D32" s="349" t="s">
        <v>274</v>
      </c>
      <c r="E32" s="218" t="s">
        <v>275</v>
      </c>
      <c r="F32" s="349" t="s">
        <v>276</v>
      </c>
      <c r="G32" s="315" t="s">
        <v>496</v>
      </c>
      <c r="H32" s="315" t="s">
        <v>201</v>
      </c>
      <c r="I32" s="218">
        <v>173.39</v>
      </c>
      <c r="J32" s="218">
        <v>174.72</v>
      </c>
      <c r="K32" s="345">
        <v>180.71</v>
      </c>
      <c r="L32" s="315">
        <v>260</v>
      </c>
      <c r="M32" s="315">
        <v>47061</v>
      </c>
      <c r="N32" s="315">
        <v>181</v>
      </c>
      <c r="O32" s="315">
        <v>181</v>
      </c>
      <c r="P32" s="345">
        <f>IF(AND(O32&lt;&gt;"",O32&lt;&gt;0),IF(O32&gt;=200,0,IF(O32&lt;143,40,ROUND(((ROUNDUP((200-O32),0))*0.7),0))),"")</f>
        <v>13</v>
      </c>
      <c r="Q32" s="345" t="str">
        <f>IF(A32="LE","",IF(F32="H",IF(O32&gt;=0,IF(O32&gt;=190,"HA",IF(O32&gt;=178,"HB","HC")),""),IF(F32="D",IF(O32&gt;=20,IF(O32&gt;=170,"DA","DB"),""))))</f>
        <v>HB</v>
      </c>
      <c r="R32" s="28" t="b">
        <f>IF(X32=A32,TRUE,FALSE)</f>
        <v>0</v>
      </c>
      <c r="S32" s="28" t="s">
        <v>201</v>
      </c>
      <c r="T32" s="28" t="s">
        <v>496</v>
      </c>
      <c r="U32" s="28" t="s">
        <v>530</v>
      </c>
      <c r="V32" s="28"/>
      <c r="W32" s="28" t="s">
        <v>529</v>
      </c>
      <c r="X32" s="341">
        <v>280</v>
      </c>
      <c r="AF32" s="143"/>
      <c r="AY32" s="346"/>
    </row>
    <row r="33" spans="1:51" ht="14.25" x14ac:dyDescent="0.2">
      <c r="A33" s="342">
        <v>1967</v>
      </c>
      <c r="B33" s="348" t="s">
        <v>331</v>
      </c>
      <c r="C33" s="349" t="s">
        <v>332</v>
      </c>
      <c r="D33" s="350" t="s">
        <v>274</v>
      </c>
      <c r="E33" s="218" t="s">
        <v>275</v>
      </c>
      <c r="F33" s="349" t="s">
        <v>276</v>
      </c>
      <c r="G33" s="315" t="s">
        <v>497</v>
      </c>
      <c r="H33" s="315" t="s">
        <v>194</v>
      </c>
      <c r="I33" s="218">
        <v>146.96</v>
      </c>
      <c r="J33" s="218">
        <v>146.63</v>
      </c>
      <c r="K33" s="345">
        <v>149.6</v>
      </c>
      <c r="L33" s="315">
        <v>63</v>
      </c>
      <c r="M33" s="315">
        <v>9523</v>
      </c>
      <c r="N33" s="315">
        <v>151.16</v>
      </c>
      <c r="O33" s="315">
        <v>151.16</v>
      </c>
      <c r="P33" s="345">
        <f>IF(AND(O33&lt;&gt;"",O33&lt;&gt;0),IF(O33&gt;=200,0,IF(O33&lt;143,40,ROUND(((ROUNDUP((200-O33),0))*0.7),0))),"")</f>
        <v>34</v>
      </c>
      <c r="Q33" s="345" t="str">
        <f>IF(A33="LE","",IF(F33="H",IF(O33&gt;=0,IF(O33&gt;=190,"HA",IF(O33&gt;=178,"HB","HC")),""),IF(F33="D",IF(O33&gt;=20,IF(O33&gt;=170,"DA","DB"),""))))</f>
        <v>HC</v>
      </c>
      <c r="R33" s="28" t="b">
        <f>IF(X33=A33,TRUE,FALSE)</f>
        <v>0</v>
      </c>
      <c r="S33" s="28" t="s">
        <v>194</v>
      </c>
      <c r="T33" s="28" t="s">
        <v>497</v>
      </c>
      <c r="U33" s="28" t="s">
        <v>530</v>
      </c>
      <c r="V33" s="28"/>
      <c r="W33" s="28" t="s">
        <v>529</v>
      </c>
      <c r="X33" s="341">
        <v>2983</v>
      </c>
      <c r="AF33" s="143"/>
      <c r="AY33" s="346"/>
    </row>
    <row r="34" spans="1:51" ht="14.25" x14ac:dyDescent="0.2">
      <c r="A34" s="373">
        <v>3042</v>
      </c>
      <c r="B34" s="373" t="s">
        <v>503</v>
      </c>
      <c r="C34" s="370" t="s">
        <v>504</v>
      </c>
      <c r="D34" s="370" t="s">
        <v>309</v>
      </c>
      <c r="E34" s="370" t="s">
        <v>275</v>
      </c>
      <c r="F34" s="370" t="s">
        <v>240</v>
      </c>
      <c r="G34" s="371" t="s">
        <v>496</v>
      </c>
      <c r="H34" s="371" t="s">
        <v>193</v>
      </c>
      <c r="I34" s="377">
        <v>0</v>
      </c>
      <c r="J34" s="370">
        <v>135.79</v>
      </c>
      <c r="K34" s="372">
        <v>136.18</v>
      </c>
      <c r="L34" s="371">
        <v>49</v>
      </c>
      <c r="M34" s="371">
        <v>6673</v>
      </c>
      <c r="N34" s="371">
        <v>136.18</v>
      </c>
      <c r="O34" s="371">
        <v>136.18</v>
      </c>
      <c r="P34" s="372">
        <f>IF(AND(O34&lt;&gt;"",O34&lt;&gt;0),IF(O34&gt;=200,0,IF(O34&lt;143,40,ROUND(((ROUNDUP((200-O34),0))*0.7),0))),"")</f>
        <v>40</v>
      </c>
      <c r="Q34" s="372" t="str">
        <f>IF(A34="LE","",IF(F34="H",IF(O34&gt;=0,IF(O34&gt;=190,"HA",IF(O34&gt;=178,"HB","HC")),""),IF(F34="D",IF(O34&gt;=20,IF(O34&gt;=170,"DA","DB"),""))))</f>
        <v>DB</v>
      </c>
      <c r="R34" s="28" t="b">
        <f>IF(X34=A34,TRUE,FALSE)</f>
        <v>0</v>
      </c>
      <c r="S34" s="28" t="s">
        <v>193</v>
      </c>
      <c r="T34" s="28" t="s">
        <v>496</v>
      </c>
      <c r="U34" s="28" t="s">
        <v>528</v>
      </c>
      <c r="V34" s="28"/>
      <c r="W34" s="28" t="s">
        <v>529</v>
      </c>
      <c r="X34" s="341">
        <v>48</v>
      </c>
      <c r="AF34" s="143"/>
      <c r="AY34" s="346"/>
    </row>
    <row r="35" spans="1:51" ht="14.25" x14ac:dyDescent="0.2">
      <c r="A35" s="367">
        <v>2474</v>
      </c>
      <c r="B35" s="368" t="s">
        <v>333</v>
      </c>
      <c r="C35" s="369" t="s">
        <v>334</v>
      </c>
      <c r="D35" s="376" t="s">
        <v>274</v>
      </c>
      <c r="E35" s="370" t="s">
        <v>275</v>
      </c>
      <c r="F35" s="369" t="s">
        <v>240</v>
      </c>
      <c r="G35" s="371" t="s">
        <v>496</v>
      </c>
      <c r="H35" s="371" t="s">
        <v>312</v>
      </c>
      <c r="I35" s="370">
        <v>111.45</v>
      </c>
      <c r="J35" s="370">
        <v>119.5</v>
      </c>
      <c r="K35" s="372">
        <v>119.7</v>
      </c>
      <c r="L35" s="371">
        <v>36</v>
      </c>
      <c r="M35" s="371">
        <v>4346</v>
      </c>
      <c r="N35" s="378">
        <v>120.72</v>
      </c>
      <c r="O35" s="378">
        <v>120.72</v>
      </c>
      <c r="P35" s="372">
        <f>IF(AND(O35&lt;&gt;"",O35&lt;&gt;0),IF(O35&gt;=200,0,IF(O35&lt;143,40,ROUND(((ROUNDUP((200-O35),0))*0.7),0))),"")</f>
        <v>40</v>
      </c>
      <c r="Q35" s="372" t="str">
        <f>IF(A35="LE","",IF(F35="H",IF(O35&gt;=0,IF(O35&gt;=190,"HA",IF(O35&gt;=178,"HB","HC")),""),IF(F35="D",IF(O35&gt;=20,IF(O35&gt;=170,"DA","DB"),""))))</f>
        <v>DB</v>
      </c>
      <c r="R35" s="28" t="b">
        <f>IF(X35=A35,TRUE,FALSE)</f>
        <v>0</v>
      </c>
      <c r="S35" s="28" t="s">
        <v>312</v>
      </c>
      <c r="T35" s="28" t="s">
        <v>496</v>
      </c>
      <c r="U35" s="28" t="s">
        <v>528</v>
      </c>
      <c r="V35" s="28"/>
      <c r="W35" s="28" t="s">
        <v>529</v>
      </c>
      <c r="X35" s="341">
        <v>2210</v>
      </c>
      <c r="AF35" s="143"/>
      <c r="AY35" s="346"/>
    </row>
    <row r="36" spans="1:51" ht="15.4" customHeight="1" x14ac:dyDescent="0.2">
      <c r="A36" s="342">
        <v>2694</v>
      </c>
      <c r="B36" s="353" t="s">
        <v>335</v>
      </c>
      <c r="C36" s="349" t="s">
        <v>336</v>
      </c>
      <c r="D36" s="350" t="s">
        <v>274</v>
      </c>
      <c r="E36" s="218" t="s">
        <v>275</v>
      </c>
      <c r="F36" s="349" t="s">
        <v>276</v>
      </c>
      <c r="G36" s="315" t="s">
        <v>497</v>
      </c>
      <c r="H36" s="315" t="s">
        <v>178</v>
      </c>
      <c r="I36" s="218">
        <v>172.08</v>
      </c>
      <c r="J36" s="218">
        <v>176.24</v>
      </c>
      <c r="K36" s="345">
        <v>176.93</v>
      </c>
      <c r="L36" s="315">
        <v>224</v>
      </c>
      <c r="M36" s="315">
        <v>39173</v>
      </c>
      <c r="N36" s="315">
        <v>174.88</v>
      </c>
      <c r="O36" s="315">
        <v>174.88</v>
      </c>
      <c r="P36" s="345">
        <f>IF(AND(O36&lt;&gt;"",O36&lt;&gt;0),IF(O36&gt;=200,0,IF(O36&lt;143,40,ROUND(((ROUNDUP((200-O36),0))*0.7),0))),"")</f>
        <v>18</v>
      </c>
      <c r="Q36" s="345" t="str">
        <f>IF(A36="LE","",IF(F36="H",IF(O36&gt;=0,IF(O36&gt;=190,"HA",IF(O36&gt;=178,"HB","HC")),""),IF(F36="D",IF(O36&gt;=20,IF(O36&gt;=170,"DA","DB"),""))))</f>
        <v>HC</v>
      </c>
      <c r="R36" s="28" t="b">
        <f>IF(X36=A36,TRUE,FALSE)</f>
        <v>0</v>
      </c>
      <c r="S36" s="28" t="s">
        <v>178</v>
      </c>
      <c r="T36" s="28" t="s">
        <v>497</v>
      </c>
      <c r="U36" s="28" t="s">
        <v>530</v>
      </c>
      <c r="V36" s="28"/>
      <c r="W36" s="28" t="s">
        <v>529</v>
      </c>
      <c r="X36" s="341">
        <v>2223</v>
      </c>
      <c r="AF36" s="143"/>
      <c r="AY36" s="346"/>
    </row>
    <row r="37" spans="1:51" ht="14.25" x14ac:dyDescent="0.2">
      <c r="A37" s="342">
        <v>230</v>
      </c>
      <c r="B37" s="348" t="s">
        <v>337</v>
      </c>
      <c r="C37" s="349" t="s">
        <v>338</v>
      </c>
      <c r="D37" s="349" t="s">
        <v>274</v>
      </c>
      <c r="E37" s="218" t="s">
        <v>275</v>
      </c>
      <c r="F37" s="349" t="s">
        <v>276</v>
      </c>
      <c r="G37" s="315" t="s">
        <v>496</v>
      </c>
      <c r="H37" s="315" t="s">
        <v>198</v>
      </c>
      <c r="I37" s="218">
        <v>190.04</v>
      </c>
      <c r="J37" s="218">
        <v>189.03</v>
      </c>
      <c r="K37" s="345">
        <v>190.55</v>
      </c>
      <c r="L37" s="315">
        <v>125</v>
      </c>
      <c r="M37" s="315">
        <v>23777</v>
      </c>
      <c r="N37" s="315">
        <v>190.22</v>
      </c>
      <c r="O37" s="315">
        <v>190.22</v>
      </c>
      <c r="P37" s="345">
        <f>IF(AND(O37&lt;&gt;"",O37&lt;&gt;0),IF(O37&gt;=200,0,IF(O37&lt;143,40,ROUND(((ROUNDUP((200-O37),0))*0.7),0))),"")</f>
        <v>7</v>
      </c>
      <c r="Q37" s="345" t="str">
        <f>IF(A37="LE","",IF(F37="H",IF(O37&gt;=0,IF(O37&gt;=190,"HA",IF(O37&gt;=178,"HB","HC")),""),IF(F37="D",IF(O37&gt;=20,IF(O37&gt;=170,"DA","DB"),""))))</f>
        <v>HA</v>
      </c>
      <c r="R37" s="28" t="b">
        <f>IF(X37=A37,TRUE,FALSE)</f>
        <v>0</v>
      </c>
      <c r="S37" s="28" t="s">
        <v>198</v>
      </c>
      <c r="T37" s="28" t="s">
        <v>496</v>
      </c>
      <c r="U37" s="28" t="s">
        <v>530</v>
      </c>
      <c r="V37" s="28"/>
      <c r="W37" s="28" t="s">
        <v>529</v>
      </c>
      <c r="X37" s="341">
        <v>1967</v>
      </c>
      <c r="AF37" s="143"/>
      <c r="AY37" s="346"/>
    </row>
    <row r="38" spans="1:51" ht="14.25" x14ac:dyDescent="0.2">
      <c r="A38" s="342">
        <v>1817</v>
      </c>
      <c r="B38" s="348" t="s">
        <v>339</v>
      </c>
      <c r="C38" s="349" t="s">
        <v>340</v>
      </c>
      <c r="D38" s="350" t="s">
        <v>288</v>
      </c>
      <c r="E38" s="218" t="s">
        <v>275</v>
      </c>
      <c r="F38" s="349" t="s">
        <v>276</v>
      </c>
      <c r="G38" s="315" t="s">
        <v>496</v>
      </c>
      <c r="H38" s="315" t="s">
        <v>193</v>
      </c>
      <c r="I38" s="218">
        <v>189.56</v>
      </c>
      <c r="J38" s="218">
        <v>189.78</v>
      </c>
      <c r="K38" s="345">
        <v>192.04</v>
      </c>
      <c r="L38" s="315">
        <v>113</v>
      </c>
      <c r="M38" s="315">
        <v>21510</v>
      </c>
      <c r="N38" s="315">
        <v>190.35</v>
      </c>
      <c r="O38" s="315">
        <v>190.35</v>
      </c>
      <c r="P38" s="345">
        <f>IF(AND(O38&lt;&gt;"",O38&lt;&gt;0),IF(O38&gt;=200,0,IF(O38&lt;143,40,ROUND(((ROUNDUP((200-O38),0))*0.7),0))),"")</f>
        <v>7</v>
      </c>
      <c r="Q38" s="345" t="str">
        <f>IF(A38="LE","",IF(F38="H",IF(O38&gt;=0,IF(O38&gt;=190,"HA",IF(O38&gt;=178,"HB","HC")),""),IF(F38="D",IF(O38&gt;=20,IF(O38&gt;=170,"DA","DB"),""))))</f>
        <v>HA</v>
      </c>
      <c r="R38" s="28" t="b">
        <f>IF(X38=A38,TRUE,FALSE)</f>
        <v>0</v>
      </c>
      <c r="S38" s="28" t="s">
        <v>193</v>
      </c>
      <c r="T38" s="28" t="s">
        <v>496</v>
      </c>
      <c r="U38" s="28" t="s">
        <v>530</v>
      </c>
      <c r="V38" s="28"/>
      <c r="W38" s="28" t="s">
        <v>529</v>
      </c>
      <c r="X38" s="341">
        <v>3042</v>
      </c>
      <c r="AF38" s="143"/>
      <c r="AT38" s="346"/>
      <c r="AY38" s="346"/>
    </row>
    <row r="39" spans="1:51" ht="14.25" x14ac:dyDescent="0.2">
      <c r="A39" s="373">
        <v>2982</v>
      </c>
      <c r="B39" s="370" t="s">
        <v>341</v>
      </c>
      <c r="C39" s="373" t="s">
        <v>342</v>
      </c>
      <c r="D39" s="370" t="s">
        <v>274</v>
      </c>
      <c r="E39" s="370" t="s">
        <v>275</v>
      </c>
      <c r="F39" s="370" t="s">
        <v>240</v>
      </c>
      <c r="G39" s="371" t="s">
        <v>496</v>
      </c>
      <c r="H39" s="371" t="s">
        <v>193</v>
      </c>
      <c r="I39" s="370">
        <v>126.11</v>
      </c>
      <c r="J39" s="370">
        <v>126.28</v>
      </c>
      <c r="K39" s="372">
        <v>126.49</v>
      </c>
      <c r="L39" s="371">
        <v>178</v>
      </c>
      <c r="M39" s="371">
        <v>22761</v>
      </c>
      <c r="N39" s="371">
        <v>127.87</v>
      </c>
      <c r="O39" s="371">
        <v>127.87</v>
      </c>
      <c r="P39" s="372">
        <f>IF(AND(O39&lt;&gt;"",O39&lt;&gt;0),IF(O39&gt;=200,0,IF(O39&lt;143,40,ROUND(((ROUNDUP((200-O39),0))*0.7),0))),"")</f>
        <v>40</v>
      </c>
      <c r="Q39" s="372" t="str">
        <f>IF(A39="LE","",IF(F39="H",IF(O39&gt;=0,IF(O39&gt;=190,"HA",IF(O39&gt;=178,"HB","HC")),""),IF(F39="D",IF(O39&gt;=20,IF(O39&gt;=170,"DA","DB"),""))))</f>
        <v>DB</v>
      </c>
      <c r="R39" s="28" t="b">
        <f>IF(X39=A39,TRUE,FALSE)</f>
        <v>0</v>
      </c>
      <c r="S39" s="28" t="s">
        <v>193</v>
      </c>
      <c r="T39" s="28" t="s">
        <v>496</v>
      </c>
      <c r="U39" s="28" t="s">
        <v>528</v>
      </c>
      <c r="V39" s="28"/>
      <c r="W39" s="28" t="s">
        <v>529</v>
      </c>
      <c r="X39" s="341">
        <v>3043</v>
      </c>
      <c r="AF39" s="143"/>
      <c r="AT39" s="346"/>
      <c r="AY39" s="346"/>
    </row>
    <row r="40" spans="1:51" ht="14.25" x14ac:dyDescent="0.2">
      <c r="A40" s="367">
        <v>1640</v>
      </c>
      <c r="B40" s="368" t="s">
        <v>341</v>
      </c>
      <c r="C40" s="369" t="s">
        <v>344</v>
      </c>
      <c r="D40" s="376" t="s">
        <v>274</v>
      </c>
      <c r="E40" s="370" t="s">
        <v>275</v>
      </c>
      <c r="F40" s="369" t="s">
        <v>240</v>
      </c>
      <c r="G40" s="371" t="s">
        <v>496</v>
      </c>
      <c r="H40" s="371" t="s">
        <v>193</v>
      </c>
      <c r="I40" s="370">
        <v>169.12</v>
      </c>
      <c r="J40" s="370">
        <v>170.12</v>
      </c>
      <c r="K40" s="372">
        <v>169.05</v>
      </c>
      <c r="L40" s="371">
        <v>212</v>
      </c>
      <c r="M40" s="371">
        <v>35790</v>
      </c>
      <c r="N40" s="371">
        <v>168.82</v>
      </c>
      <c r="O40" s="371">
        <v>168.82</v>
      </c>
      <c r="P40" s="372">
        <f>IF(AND(O40&lt;&gt;"",O40&lt;&gt;0),IF(O40&gt;=200,0,IF(O40&lt;143,40,ROUND(((ROUNDUP((200-O40),0))*0.7),0))),"")</f>
        <v>22</v>
      </c>
      <c r="Q40" s="372" t="str">
        <f>IF(A40="LE","",IF(F40="H",IF(O40&gt;=0,IF(O40&gt;=190,"HA",IF(O40&gt;=178,"HB","HC")),""),IF(F40="D",IF(O40&gt;=20,IF(O40&gt;=170,"DA","DB"),""))))</f>
        <v>DB</v>
      </c>
      <c r="R40" s="28" t="b">
        <f>IF(X40=A40,TRUE,FALSE)</f>
        <v>0</v>
      </c>
      <c r="S40" s="28" t="s">
        <v>193</v>
      </c>
      <c r="T40" s="28" t="s">
        <v>496</v>
      </c>
      <c r="U40" s="28" t="s">
        <v>530</v>
      </c>
      <c r="V40" s="28"/>
      <c r="W40" s="28" t="s">
        <v>529</v>
      </c>
      <c r="X40" s="341">
        <v>111</v>
      </c>
      <c r="AF40" s="143"/>
      <c r="AY40" s="346"/>
    </row>
    <row r="41" spans="1:51" ht="14.25" x14ac:dyDescent="0.2">
      <c r="A41" s="342">
        <v>2635</v>
      </c>
      <c r="B41" s="348" t="s">
        <v>345</v>
      </c>
      <c r="C41" s="349" t="s">
        <v>346</v>
      </c>
      <c r="D41" s="350" t="s">
        <v>274</v>
      </c>
      <c r="E41" s="218" t="s">
        <v>275</v>
      </c>
      <c r="F41" s="349" t="s">
        <v>276</v>
      </c>
      <c r="G41" s="315" t="s">
        <v>496</v>
      </c>
      <c r="H41" s="315" t="s">
        <v>194</v>
      </c>
      <c r="I41" s="218">
        <v>164.5</v>
      </c>
      <c r="J41" s="218">
        <v>165.89</v>
      </c>
      <c r="K41" s="345">
        <v>165.56</v>
      </c>
      <c r="L41" s="315">
        <v>111</v>
      </c>
      <c r="M41" s="315">
        <v>18427</v>
      </c>
      <c r="N41" s="315">
        <v>166.01</v>
      </c>
      <c r="O41" s="315">
        <v>166.01</v>
      </c>
      <c r="P41" s="345">
        <f>IF(AND(O41&lt;&gt;"",O41&lt;&gt;0),IF(O41&gt;=200,0,IF(O41&lt;143,40,ROUND(((ROUNDUP((200-O41),0))*0.7),0))),"")</f>
        <v>24</v>
      </c>
      <c r="Q41" s="345" t="str">
        <f>IF(A41="LE","",IF(F41="H",IF(O41&gt;=0,IF(O41&gt;=190,"HA",IF(O41&gt;=178,"HB","HC")),""),IF(F41="D",IF(O41&gt;=20,IF(O41&gt;=170,"DA","DB"),""))))</f>
        <v>HC</v>
      </c>
      <c r="R41" s="28" t="b">
        <f>IF(X41=A41,TRUE,FALSE)</f>
        <v>0</v>
      </c>
      <c r="S41" s="28" t="s">
        <v>194</v>
      </c>
      <c r="T41" s="28" t="s">
        <v>496</v>
      </c>
      <c r="U41" s="28" t="s">
        <v>530</v>
      </c>
      <c r="V41" s="28"/>
      <c r="W41" s="28" t="s">
        <v>529</v>
      </c>
      <c r="X41" s="341">
        <v>1946</v>
      </c>
      <c r="AF41" s="143"/>
      <c r="AY41" s="346"/>
    </row>
    <row r="42" spans="1:51" ht="14.25" x14ac:dyDescent="0.2">
      <c r="A42" s="342">
        <v>272</v>
      </c>
      <c r="B42" s="356" t="s">
        <v>347</v>
      </c>
      <c r="C42" s="347" t="s">
        <v>348</v>
      </c>
      <c r="D42" s="349" t="s">
        <v>309</v>
      </c>
      <c r="E42" s="218" t="s">
        <v>275</v>
      </c>
      <c r="F42" s="347" t="s">
        <v>276</v>
      </c>
      <c r="G42" s="315" t="s">
        <v>497</v>
      </c>
      <c r="H42" s="315" t="s">
        <v>193</v>
      </c>
      <c r="I42" s="218">
        <v>142.06</v>
      </c>
      <c r="J42" s="218">
        <v>138.01</v>
      </c>
      <c r="K42" s="345">
        <v>135.24</v>
      </c>
      <c r="L42" s="315">
        <v>36</v>
      </c>
      <c r="M42" s="315">
        <v>4879</v>
      </c>
      <c r="N42" s="315">
        <v>135.53</v>
      </c>
      <c r="O42" s="315">
        <v>135.53</v>
      </c>
      <c r="P42" s="345">
        <f>IF(AND(O42&lt;&gt;"",O42&lt;&gt;0),IF(O42&gt;=200,0,IF(O42&lt;143,40,ROUND(((ROUNDUP((200-O42),0))*0.7),0))),"")</f>
        <v>40</v>
      </c>
      <c r="Q42" s="345" t="str">
        <f>IF(A42="LE","",IF(F42="H",IF(O42&gt;=0,IF(O42&gt;=190,"HA",IF(O42&gt;=178,"HB","HC")),""),IF(F42="D",IF(O42&gt;=20,IF(O42&gt;=170,"DA","DB"),""))))</f>
        <v>HC</v>
      </c>
      <c r="R42" s="28" t="b">
        <f>IF(X42=A42,TRUE,FALSE)</f>
        <v>0</v>
      </c>
      <c r="S42" s="28" t="s">
        <v>193</v>
      </c>
      <c r="T42" s="28" t="s">
        <v>497</v>
      </c>
      <c r="U42" s="28" t="s">
        <v>530</v>
      </c>
      <c r="V42" s="28"/>
      <c r="W42" s="28" t="s">
        <v>529</v>
      </c>
      <c r="X42" s="341">
        <v>522</v>
      </c>
      <c r="AF42" s="143"/>
      <c r="AY42" s="346"/>
    </row>
    <row r="43" spans="1:51" ht="14.25" x14ac:dyDescent="0.2">
      <c r="A43" s="373">
        <v>1747</v>
      </c>
      <c r="B43" s="370" t="s">
        <v>347</v>
      </c>
      <c r="C43" s="370" t="s">
        <v>505</v>
      </c>
      <c r="D43" s="370" t="s">
        <v>274</v>
      </c>
      <c r="E43" s="370" t="s">
        <v>275</v>
      </c>
      <c r="F43" s="370" t="s">
        <v>240</v>
      </c>
      <c r="G43" s="371" t="s">
        <v>496</v>
      </c>
      <c r="H43" s="371" t="s">
        <v>193</v>
      </c>
      <c r="I43" s="377">
        <v>0</v>
      </c>
      <c r="J43" s="377">
        <v>0</v>
      </c>
      <c r="K43" s="372">
        <v>0</v>
      </c>
      <c r="L43" s="371">
        <v>8</v>
      </c>
      <c r="M43" s="371">
        <v>909</v>
      </c>
      <c r="N43" s="371">
        <v>113.63</v>
      </c>
      <c r="O43" s="377">
        <v>0</v>
      </c>
      <c r="P43" s="372">
        <v>0</v>
      </c>
      <c r="Q43" s="372"/>
      <c r="R43" s="28" t="b">
        <f>IF(X43=A43,TRUE,FALSE)</f>
        <v>0</v>
      </c>
      <c r="S43" s="28" t="s">
        <v>193</v>
      </c>
      <c r="T43" s="28" t="s">
        <v>496</v>
      </c>
      <c r="U43" s="28" t="s">
        <v>528</v>
      </c>
      <c r="V43" s="28"/>
      <c r="W43" s="28" t="s">
        <v>529</v>
      </c>
      <c r="X43" s="341">
        <v>790</v>
      </c>
      <c r="AF43" s="143"/>
      <c r="AY43" s="346"/>
    </row>
    <row r="44" spans="1:51" ht="14.25" customHeight="1" x14ac:dyDescent="0.2">
      <c r="A44" s="342">
        <v>2634</v>
      </c>
      <c r="B44" s="348" t="s">
        <v>349</v>
      </c>
      <c r="C44" s="349" t="s">
        <v>350</v>
      </c>
      <c r="D44" s="350" t="s">
        <v>288</v>
      </c>
      <c r="E44" s="218" t="s">
        <v>275</v>
      </c>
      <c r="F44" s="349" t="s">
        <v>276</v>
      </c>
      <c r="G44" s="315" t="s">
        <v>496</v>
      </c>
      <c r="H44" s="315" t="s">
        <v>197</v>
      </c>
      <c r="I44" s="218">
        <v>195.54</v>
      </c>
      <c r="J44" s="218">
        <v>188.5</v>
      </c>
      <c r="K44" s="345">
        <v>188.36</v>
      </c>
      <c r="L44" s="315">
        <v>78</v>
      </c>
      <c r="M44" s="315">
        <v>14737</v>
      </c>
      <c r="N44" s="315">
        <v>188.94</v>
      </c>
      <c r="O44" s="315">
        <v>188.94</v>
      </c>
      <c r="P44" s="345">
        <f>IF(AND(O44&lt;&gt;"",O44&lt;&gt;0),IF(O44&gt;=200,0,IF(O44&lt;143,40,ROUND(((ROUNDUP((200-O44),0))*0.7),0))),"")</f>
        <v>8</v>
      </c>
      <c r="Q44" s="345" t="str">
        <f>IF(A44="LE","",IF(F44="H",IF(O44&gt;=0,IF(O44&gt;=190,"HA",IF(O44&gt;=178,"HB","HC")),""),IF(F44="D",IF(O44&gt;=20,IF(O44&gt;=170,"DA","DB"),""))))</f>
        <v>HB</v>
      </c>
      <c r="R44" s="28" t="b">
        <f>IF(X44=A44,TRUE,FALSE)</f>
        <v>0</v>
      </c>
      <c r="S44" s="28" t="s">
        <v>197</v>
      </c>
      <c r="T44" s="28" t="s">
        <v>496</v>
      </c>
      <c r="U44" s="28" t="s">
        <v>530</v>
      </c>
      <c r="V44" s="28"/>
      <c r="W44" s="28" t="s">
        <v>529</v>
      </c>
      <c r="X44" s="341">
        <v>290</v>
      </c>
      <c r="AF44" s="143"/>
      <c r="AY44" s="346"/>
    </row>
    <row r="45" spans="1:51" ht="14.25" x14ac:dyDescent="0.2">
      <c r="A45" s="342">
        <v>280</v>
      </c>
      <c r="B45" s="357" t="s">
        <v>351</v>
      </c>
      <c r="C45" s="349" t="s">
        <v>352</v>
      </c>
      <c r="D45" s="349" t="s">
        <v>274</v>
      </c>
      <c r="E45" s="218" t="s">
        <v>275</v>
      </c>
      <c r="F45" s="349" t="s">
        <v>276</v>
      </c>
      <c r="G45" s="315" t="s">
        <v>496</v>
      </c>
      <c r="H45" s="315" t="s">
        <v>179</v>
      </c>
      <c r="I45" s="218">
        <v>181.13</v>
      </c>
      <c r="J45" s="218">
        <v>188.46</v>
      </c>
      <c r="K45" s="345">
        <v>190.04</v>
      </c>
      <c r="L45" s="315">
        <v>92</v>
      </c>
      <c r="M45" s="315">
        <v>17528</v>
      </c>
      <c r="N45" s="315">
        <v>190.52</v>
      </c>
      <c r="O45" s="315">
        <v>190.52</v>
      </c>
      <c r="P45" s="345">
        <f>IF(AND(O45&lt;&gt;"",O45&lt;&gt;0),IF(O45&gt;=200,0,IF(O45&lt;143,40,ROUND(((ROUNDUP((200-O45),0))*0.7),0))),"")</f>
        <v>7</v>
      </c>
      <c r="Q45" s="345" t="str">
        <f>IF(A45="LE","",IF(F45="H",IF(O45&gt;=0,IF(O45&gt;=190,"HA",IF(O45&gt;=178,"HB","HC")),""),IF(F45="D",IF(O45&gt;=20,IF(O45&gt;=170,"DA","DB"),""))))</f>
        <v>HA</v>
      </c>
      <c r="R45" s="28" t="b">
        <f>IF(X45=A45,TRUE,FALSE)</f>
        <v>0</v>
      </c>
      <c r="S45" s="28" t="s">
        <v>179</v>
      </c>
      <c r="T45" s="28" t="s">
        <v>496</v>
      </c>
      <c r="U45" s="28" t="s">
        <v>530</v>
      </c>
      <c r="V45" s="28"/>
      <c r="W45" s="28" t="s">
        <v>529</v>
      </c>
      <c r="X45" s="341">
        <v>2474</v>
      </c>
      <c r="AA45" s="355"/>
      <c r="AB45" s="355"/>
      <c r="AF45" s="143"/>
      <c r="AY45" s="346"/>
    </row>
    <row r="46" spans="1:51" ht="14.25" x14ac:dyDescent="0.2">
      <c r="A46" s="342">
        <v>290</v>
      </c>
      <c r="B46" s="348" t="s">
        <v>353</v>
      </c>
      <c r="C46" s="349" t="s">
        <v>354</v>
      </c>
      <c r="D46" s="349" t="s">
        <v>274</v>
      </c>
      <c r="E46" s="218" t="s">
        <v>275</v>
      </c>
      <c r="F46" s="349" t="s">
        <v>276</v>
      </c>
      <c r="G46" s="315" t="s">
        <v>496</v>
      </c>
      <c r="H46" s="315" t="s">
        <v>197</v>
      </c>
      <c r="I46" s="218">
        <v>166.25</v>
      </c>
      <c r="J46" s="218">
        <v>167.52</v>
      </c>
      <c r="K46" s="345">
        <v>169.28</v>
      </c>
      <c r="L46" s="315">
        <v>184</v>
      </c>
      <c r="M46" s="315">
        <v>30957</v>
      </c>
      <c r="N46" s="315">
        <v>168.24</v>
      </c>
      <c r="O46" s="315">
        <v>168.24</v>
      </c>
      <c r="P46" s="345">
        <f>IF(AND(O46&lt;&gt;"",O46&lt;&gt;0),IF(O46&gt;=200,0,IF(O46&lt;143,40,ROUND(((ROUNDUP((200-O46),0))*0.7),0))),"")</f>
        <v>22</v>
      </c>
      <c r="Q46" s="345" t="str">
        <f>IF(A46="LE","",IF(F46="H",IF(O46&gt;=0,IF(O46&gt;=190,"HA",IF(O46&gt;=178,"HB","HC")),""),IF(F46="D",IF(O46&gt;=20,IF(O46&gt;=170,"DA","DB"),""))))</f>
        <v>HC</v>
      </c>
      <c r="R46" s="28" t="b">
        <f>IF(X46=A46,TRUE,FALSE)</f>
        <v>0</v>
      </c>
      <c r="S46" s="28" t="s">
        <v>197</v>
      </c>
      <c r="T46" s="28" t="s">
        <v>496</v>
      </c>
      <c r="U46" s="28" t="s">
        <v>530</v>
      </c>
      <c r="V46" s="28"/>
      <c r="W46" s="28" t="s">
        <v>529</v>
      </c>
      <c r="X46" s="341">
        <v>2832</v>
      </c>
      <c r="AF46" s="143"/>
      <c r="AY46" s="346"/>
    </row>
    <row r="47" spans="1:51" ht="14.25" x14ac:dyDescent="0.2">
      <c r="A47" s="342">
        <v>302</v>
      </c>
      <c r="B47" s="348" t="s">
        <v>357</v>
      </c>
      <c r="C47" s="349" t="s">
        <v>358</v>
      </c>
      <c r="D47" s="349" t="s">
        <v>274</v>
      </c>
      <c r="E47" s="218" t="s">
        <v>275</v>
      </c>
      <c r="F47" s="349" t="s">
        <v>276</v>
      </c>
      <c r="G47" s="315" t="s">
        <v>497</v>
      </c>
      <c r="H47" s="315" t="s">
        <v>198</v>
      </c>
      <c r="I47" s="218">
        <v>176.48</v>
      </c>
      <c r="J47" s="218">
        <v>177.85</v>
      </c>
      <c r="K47" s="345">
        <v>182.25</v>
      </c>
      <c r="L47" s="315">
        <v>221</v>
      </c>
      <c r="M47" s="315">
        <v>40055</v>
      </c>
      <c r="N47" s="315">
        <v>181.24</v>
      </c>
      <c r="O47" s="315">
        <v>181.24</v>
      </c>
      <c r="P47" s="345">
        <f>IF(AND(O47&lt;&gt;"",O47&lt;&gt;0),IF(O47&gt;=200,0,IF(O47&lt;143,40,ROUND(((ROUNDUP((200-O47),0))*0.7),0))),"")</f>
        <v>13</v>
      </c>
      <c r="Q47" s="345" t="str">
        <f>IF(A47="LE","",IF(F47="H",IF(O47&gt;=0,IF(O47&gt;=190,"HA",IF(O47&gt;=178,"HB","HC")),""),IF(F47="D",IF(O47&gt;=20,IF(O47&gt;=170,"DA","DB"),""))))</f>
        <v>HB</v>
      </c>
      <c r="R47" s="28" t="b">
        <f>IF(X47=A47,TRUE,FALSE)</f>
        <v>1</v>
      </c>
      <c r="S47" s="28" t="s">
        <v>198</v>
      </c>
      <c r="T47" s="28" t="s">
        <v>497</v>
      </c>
      <c r="U47" s="28" t="s">
        <v>530</v>
      </c>
      <c r="V47" s="28"/>
      <c r="W47" s="28" t="s">
        <v>529</v>
      </c>
      <c r="X47" s="341">
        <v>302</v>
      </c>
      <c r="AF47" s="143"/>
      <c r="AY47" s="346"/>
    </row>
    <row r="48" spans="1:51" ht="14.25" x14ac:dyDescent="0.2">
      <c r="A48" s="342">
        <v>323</v>
      </c>
      <c r="B48" s="348" t="s">
        <v>359</v>
      </c>
      <c r="C48" s="349" t="s">
        <v>360</v>
      </c>
      <c r="D48" s="349" t="s">
        <v>274</v>
      </c>
      <c r="E48" s="218" t="s">
        <v>275</v>
      </c>
      <c r="F48" s="349" t="s">
        <v>276</v>
      </c>
      <c r="G48" s="315" t="s">
        <v>497</v>
      </c>
      <c r="H48" s="315" t="s">
        <v>198</v>
      </c>
      <c r="I48" s="218">
        <v>186.97</v>
      </c>
      <c r="J48" s="218">
        <v>188.93</v>
      </c>
      <c r="K48" s="345">
        <v>189.26</v>
      </c>
      <c r="L48" s="315">
        <v>378</v>
      </c>
      <c r="M48" s="315">
        <v>71671</v>
      </c>
      <c r="N48" s="315">
        <v>189.61</v>
      </c>
      <c r="O48" s="315">
        <v>189.61</v>
      </c>
      <c r="P48" s="345">
        <f>IF(AND(O48&lt;&gt;"",O48&lt;&gt;0),IF(O48&gt;=200,0,IF(O48&lt;143,40,ROUND(((ROUNDUP((200-O48),0))*0.7),0))),"")</f>
        <v>8</v>
      </c>
      <c r="Q48" s="345" t="str">
        <f>IF(A48="LE","",IF(F48="H",IF(O48&gt;=0,IF(O48&gt;=190,"HA",IF(O48&gt;=178,"HB","HC")),""),IF(F48="D",IF(O48&gt;=20,IF(O48&gt;=170,"DA","DB"),""))))</f>
        <v>HB</v>
      </c>
      <c r="R48" s="28" t="b">
        <f>IF(X48=A48,TRUE,FALSE)</f>
        <v>1</v>
      </c>
      <c r="S48" s="28" t="s">
        <v>198</v>
      </c>
      <c r="T48" s="28" t="s">
        <v>497</v>
      </c>
      <c r="U48" s="28" t="s">
        <v>530</v>
      </c>
      <c r="V48" s="28"/>
      <c r="W48" s="28" t="s">
        <v>529</v>
      </c>
      <c r="X48" s="341">
        <v>323</v>
      </c>
      <c r="AF48" s="143"/>
      <c r="AY48" s="346"/>
    </row>
    <row r="49" spans="1:51" ht="14.25" x14ac:dyDescent="0.2">
      <c r="A49" s="342">
        <v>2265</v>
      </c>
      <c r="B49" s="348" t="s">
        <v>361</v>
      </c>
      <c r="C49" s="349" t="s">
        <v>362</v>
      </c>
      <c r="D49" s="350" t="s">
        <v>363</v>
      </c>
      <c r="E49" s="218" t="s">
        <v>275</v>
      </c>
      <c r="F49" s="349" t="s">
        <v>276</v>
      </c>
      <c r="G49" s="315" t="s">
        <v>496</v>
      </c>
      <c r="H49" s="315" t="s">
        <v>178</v>
      </c>
      <c r="I49" s="218">
        <v>169.54</v>
      </c>
      <c r="J49" s="218">
        <v>183.54</v>
      </c>
      <c r="K49" s="345">
        <v>186.08</v>
      </c>
      <c r="L49" s="315">
        <v>76</v>
      </c>
      <c r="M49" s="315">
        <v>14142</v>
      </c>
      <c r="N49" s="315">
        <v>186.08</v>
      </c>
      <c r="O49" s="315">
        <v>186.08</v>
      </c>
      <c r="P49" s="345">
        <f>IF(AND(O49&lt;&gt;"",O49&lt;&gt;0),IF(O49&gt;=200,0,IF(O49&lt;143,40,ROUND(((ROUNDUP((200-O49),0))*0.7),0))),"")</f>
        <v>10</v>
      </c>
      <c r="Q49" s="345" t="str">
        <f>IF(A49="LE","",IF(F49="H",IF(O49&gt;=0,IF(O49&gt;=190,"HA",IF(O49&gt;=178,"HB","HC")),""),IF(F49="D",IF(O49&gt;=20,IF(O49&gt;=170,"DA","DB"),""))))</f>
        <v>HB</v>
      </c>
      <c r="R49" s="28" t="b">
        <f>IF(X49=A49,TRUE,FALSE)</f>
        <v>1</v>
      </c>
      <c r="S49" s="28" t="s">
        <v>178</v>
      </c>
      <c r="T49" s="28" t="s">
        <v>496</v>
      </c>
      <c r="U49" s="28" t="s">
        <v>530</v>
      </c>
      <c r="V49" s="28"/>
      <c r="W49" s="28" t="s">
        <v>529</v>
      </c>
      <c r="X49" s="341">
        <v>2265</v>
      </c>
      <c r="AF49" s="143"/>
      <c r="AY49" s="346"/>
    </row>
    <row r="50" spans="1:51" ht="14.25" x14ac:dyDescent="0.2">
      <c r="A50" s="342">
        <v>325</v>
      </c>
      <c r="B50" s="348" t="s">
        <v>364</v>
      </c>
      <c r="C50" s="349" t="s">
        <v>365</v>
      </c>
      <c r="D50" s="349" t="s">
        <v>288</v>
      </c>
      <c r="E50" s="218" t="s">
        <v>275</v>
      </c>
      <c r="F50" s="349" t="s">
        <v>276</v>
      </c>
      <c r="G50" s="315" t="s">
        <v>496</v>
      </c>
      <c r="H50" s="315" t="s">
        <v>312</v>
      </c>
      <c r="I50" s="218">
        <v>176.19</v>
      </c>
      <c r="J50" s="218">
        <v>176.11</v>
      </c>
      <c r="K50" s="345">
        <v>176.76</v>
      </c>
      <c r="L50" s="315">
        <v>68</v>
      </c>
      <c r="M50" s="315">
        <v>12008</v>
      </c>
      <c r="N50" s="315">
        <v>176.59</v>
      </c>
      <c r="O50" s="315">
        <v>176.59</v>
      </c>
      <c r="P50" s="345">
        <f>IF(AND(O50&lt;&gt;"",O50&lt;&gt;0),IF(O50&gt;=200,0,IF(O50&lt;143,40,ROUND(((ROUNDUP((200-O50),0))*0.7),0))),"")</f>
        <v>17</v>
      </c>
      <c r="Q50" s="345" t="str">
        <f>IF(A50="LE","",IF(F50="H",IF(O50&gt;=0,IF(O50&gt;=190,"HA",IF(O50&gt;=178,"HB","HC")),""),IF(F50="D",IF(O50&gt;=20,IF(O50&gt;=170,"DA","DB"),""))))</f>
        <v>HC</v>
      </c>
      <c r="R50" s="28" t="b">
        <f>IF(X50=A50,TRUE,FALSE)</f>
        <v>0</v>
      </c>
      <c r="S50" s="28" t="s">
        <v>312</v>
      </c>
      <c r="T50" s="28" t="s">
        <v>496</v>
      </c>
      <c r="U50" s="28" t="s">
        <v>530</v>
      </c>
      <c r="V50" s="28"/>
      <c r="W50" s="28" t="s">
        <v>529</v>
      </c>
      <c r="X50" s="341">
        <v>1301</v>
      </c>
      <c r="AF50" s="143"/>
      <c r="AY50" s="346"/>
    </row>
    <row r="51" spans="1:51" ht="14.25" x14ac:dyDescent="0.2">
      <c r="A51" s="235">
        <v>3072</v>
      </c>
      <c r="B51" s="218" t="s">
        <v>506</v>
      </c>
      <c r="C51" s="218" t="s">
        <v>507</v>
      </c>
      <c r="D51" s="218" t="s">
        <v>274</v>
      </c>
      <c r="E51" s="218" t="s">
        <v>275</v>
      </c>
      <c r="F51" s="218" t="s">
        <v>276</v>
      </c>
      <c r="G51" s="315" t="s">
        <v>496</v>
      </c>
      <c r="H51" s="315" t="s">
        <v>15</v>
      </c>
      <c r="I51" s="344">
        <v>0</v>
      </c>
      <c r="J51" s="344">
        <v>0</v>
      </c>
      <c r="K51" s="345">
        <v>0</v>
      </c>
      <c r="L51" s="315">
        <v>17</v>
      </c>
      <c r="M51" s="315">
        <v>2767</v>
      </c>
      <c r="N51" s="315">
        <v>162.76</v>
      </c>
      <c r="O51" s="344">
        <v>0</v>
      </c>
      <c r="P51" s="345">
        <v>0</v>
      </c>
      <c r="Q51" s="345"/>
      <c r="R51" s="28" t="b">
        <f>IF(X51=A51,TRUE,FALSE)</f>
        <v>0</v>
      </c>
      <c r="S51" s="28" t="s">
        <v>15</v>
      </c>
      <c r="T51" s="28" t="s">
        <v>496</v>
      </c>
      <c r="U51" s="28" t="s">
        <v>530</v>
      </c>
      <c r="V51" s="28"/>
      <c r="W51" s="28" t="s">
        <v>529</v>
      </c>
      <c r="X51" s="341">
        <v>3028</v>
      </c>
      <c r="AF51" s="143"/>
      <c r="AY51" s="346"/>
    </row>
    <row r="52" spans="1:51" ht="14.25" x14ac:dyDescent="0.2">
      <c r="A52" s="342">
        <v>333</v>
      </c>
      <c r="B52" s="353" t="s">
        <v>366</v>
      </c>
      <c r="C52" s="349" t="s">
        <v>367</v>
      </c>
      <c r="D52" s="350" t="s">
        <v>283</v>
      </c>
      <c r="E52" s="218" t="s">
        <v>275</v>
      </c>
      <c r="F52" s="349" t="s">
        <v>276</v>
      </c>
      <c r="G52" s="315" t="s">
        <v>496</v>
      </c>
      <c r="H52" s="315" t="s">
        <v>201</v>
      </c>
      <c r="I52" s="344">
        <v>0</v>
      </c>
      <c r="J52" s="344">
        <v>0</v>
      </c>
      <c r="K52" s="345">
        <v>0</v>
      </c>
      <c r="L52" s="315">
        <v>16</v>
      </c>
      <c r="M52" s="315">
        <v>2044</v>
      </c>
      <c r="N52" s="315">
        <v>127.75</v>
      </c>
      <c r="O52" s="344">
        <v>0</v>
      </c>
      <c r="P52" s="345">
        <v>0</v>
      </c>
      <c r="Q52" s="345"/>
      <c r="R52" s="28" t="b">
        <f>IF(X52=A52,TRUE,FALSE)</f>
        <v>0</v>
      </c>
      <c r="S52" s="28" t="s">
        <v>201</v>
      </c>
      <c r="T52" s="28" t="s">
        <v>496</v>
      </c>
      <c r="U52" s="28" t="s">
        <v>530</v>
      </c>
      <c r="V52" s="28"/>
      <c r="W52" s="28" t="s">
        <v>529</v>
      </c>
      <c r="X52" s="341">
        <v>1381</v>
      </c>
      <c r="AF52" s="143"/>
      <c r="AY52" s="346"/>
    </row>
    <row r="53" spans="1:51" ht="14.25" x14ac:dyDescent="0.2">
      <c r="A53" s="367">
        <v>2904</v>
      </c>
      <c r="B53" s="368" t="s">
        <v>368</v>
      </c>
      <c r="C53" s="369" t="s">
        <v>369</v>
      </c>
      <c r="D53" s="369" t="s">
        <v>288</v>
      </c>
      <c r="E53" s="370" t="s">
        <v>275</v>
      </c>
      <c r="F53" s="370" t="s">
        <v>240</v>
      </c>
      <c r="G53" s="371" t="s">
        <v>496</v>
      </c>
      <c r="H53" s="371" t="s">
        <v>193</v>
      </c>
      <c r="I53" s="370">
        <v>133.16999999999999</v>
      </c>
      <c r="J53" s="370">
        <v>132.68</v>
      </c>
      <c r="K53" s="372">
        <v>131.79</v>
      </c>
      <c r="L53" s="371">
        <v>130</v>
      </c>
      <c r="M53" s="371">
        <v>17035</v>
      </c>
      <c r="N53" s="371">
        <v>131.04</v>
      </c>
      <c r="O53" s="371">
        <v>131.04</v>
      </c>
      <c r="P53" s="372">
        <f>IF(AND(O53&lt;&gt;"",O53&lt;&gt;0),IF(O53&gt;=200,0,IF(O53&lt;143,40,ROUND(((ROUNDUP((200-O53),0))*0.7),0))),"")</f>
        <v>40</v>
      </c>
      <c r="Q53" s="372" t="str">
        <f>IF(A53="LE","",IF(F53="H",IF(O53&gt;=0,IF(O53&gt;=190,"HA",IF(O53&gt;=178,"HB","HC")),""),IF(F53="D",IF(O53&gt;=20,IF(O53&gt;=170,"DA","DB"),""))))</f>
        <v>DB</v>
      </c>
      <c r="R53" s="28" t="b">
        <f>IF(X53=A53,TRUE,FALSE)</f>
        <v>0</v>
      </c>
      <c r="S53" s="28" t="s">
        <v>193</v>
      </c>
      <c r="T53" s="28" t="s">
        <v>496</v>
      </c>
      <c r="U53" s="28" t="s">
        <v>528</v>
      </c>
      <c r="V53" s="28"/>
      <c r="W53" s="28" t="s">
        <v>529</v>
      </c>
      <c r="X53" s="341">
        <v>123</v>
      </c>
      <c r="AF53" s="143"/>
      <c r="AY53" s="346"/>
    </row>
    <row r="54" spans="1:51" ht="14.25" x14ac:dyDescent="0.2">
      <c r="A54" s="342">
        <v>2632</v>
      </c>
      <c r="B54" s="348" t="s">
        <v>372</v>
      </c>
      <c r="C54" s="349" t="s">
        <v>373</v>
      </c>
      <c r="D54" s="350" t="s">
        <v>274</v>
      </c>
      <c r="E54" s="218" t="s">
        <v>275</v>
      </c>
      <c r="F54" s="349" t="s">
        <v>276</v>
      </c>
      <c r="G54" s="315" t="s">
        <v>497</v>
      </c>
      <c r="H54" s="315" t="s">
        <v>15</v>
      </c>
      <c r="I54" s="218">
        <v>138.05000000000001</v>
      </c>
      <c r="J54" s="218">
        <v>138.54</v>
      </c>
      <c r="K54" s="345">
        <v>138.13</v>
      </c>
      <c r="L54" s="315">
        <v>90</v>
      </c>
      <c r="M54" s="315">
        <v>12391</v>
      </c>
      <c r="N54" s="315">
        <v>137.68</v>
      </c>
      <c r="O54" s="315">
        <v>137.68</v>
      </c>
      <c r="P54" s="345">
        <f>IF(AND(O54&lt;&gt;"",O54&lt;&gt;0),IF(O54&gt;=200,0,IF(O54&lt;143,40,ROUND(((ROUNDUP((200-O54),0))*0.7),0))),"")</f>
        <v>40</v>
      </c>
      <c r="Q54" s="345" t="str">
        <f>IF(A54="LE","",IF(F54="H",IF(O54&gt;=0,IF(O54&gt;=190,"HA",IF(O54&gt;=178,"HB","HC")),""),IF(F54="D",IF(O54&gt;=20,IF(O54&gt;=170,"DA","DB"),""))))</f>
        <v>HC</v>
      </c>
      <c r="R54" s="28" t="b">
        <f>IF(X54=A54,TRUE,FALSE)</f>
        <v>0</v>
      </c>
      <c r="S54" s="28" t="s">
        <v>15</v>
      </c>
      <c r="T54" s="28" t="s">
        <v>497</v>
      </c>
      <c r="U54" s="28" t="s">
        <v>530</v>
      </c>
      <c r="V54" s="28"/>
      <c r="W54" s="28" t="s">
        <v>529</v>
      </c>
      <c r="X54" s="341">
        <v>540</v>
      </c>
      <c r="AF54" s="143"/>
      <c r="AY54" s="346"/>
    </row>
    <row r="55" spans="1:51" ht="14.25" x14ac:dyDescent="0.2">
      <c r="A55" s="367">
        <v>2695</v>
      </c>
      <c r="B55" s="368" t="s">
        <v>374</v>
      </c>
      <c r="C55" s="369" t="s">
        <v>375</v>
      </c>
      <c r="D55" s="376" t="s">
        <v>274</v>
      </c>
      <c r="E55" s="370" t="s">
        <v>275</v>
      </c>
      <c r="F55" s="369" t="s">
        <v>240</v>
      </c>
      <c r="G55" s="371" t="s">
        <v>496</v>
      </c>
      <c r="H55" s="371" t="s">
        <v>201</v>
      </c>
      <c r="I55" s="370">
        <v>151.57</v>
      </c>
      <c r="J55" s="370">
        <v>150.69</v>
      </c>
      <c r="K55" s="372">
        <v>150.68</v>
      </c>
      <c r="L55" s="371">
        <v>28</v>
      </c>
      <c r="M55" s="371">
        <v>4219</v>
      </c>
      <c r="N55" s="371">
        <v>150.68</v>
      </c>
      <c r="O55" s="371">
        <v>150.68</v>
      </c>
      <c r="P55" s="372">
        <f>IF(AND(O55&lt;&gt;"",O55&lt;&gt;0),IF(O55&gt;=200,0,IF(O55&lt;143,40,ROUND(((ROUNDUP((200-O55),0))*0.7),0))),"")</f>
        <v>35</v>
      </c>
      <c r="Q55" s="372" t="str">
        <f>IF(A55="LE","",IF(F55="H",IF(O55&gt;=0,IF(O55&gt;=190,"HA",IF(O55&gt;=178,"HB","HC")),""),IF(F55="D",IF(O55&gt;=20,IF(O55&gt;=170,"DA","DB"),""))))</f>
        <v>DB</v>
      </c>
      <c r="R55" s="28" t="b">
        <f>IF(X55=A55,TRUE,FALSE)</f>
        <v>0</v>
      </c>
      <c r="S55" s="28" t="s">
        <v>201</v>
      </c>
      <c r="T55" s="28" t="s">
        <v>496</v>
      </c>
      <c r="U55" s="28" t="s">
        <v>528</v>
      </c>
      <c r="V55" s="28"/>
      <c r="W55" s="28" t="s">
        <v>529</v>
      </c>
      <c r="X55" s="341">
        <v>132</v>
      </c>
      <c r="AF55" s="143"/>
      <c r="AY55" s="346"/>
    </row>
    <row r="56" spans="1:51" ht="14.25" x14ac:dyDescent="0.2">
      <c r="A56" s="235">
        <v>2951</v>
      </c>
      <c r="B56" s="218" t="s">
        <v>376</v>
      </c>
      <c r="C56" s="235" t="s">
        <v>377</v>
      </c>
      <c r="D56" s="218" t="s">
        <v>274</v>
      </c>
      <c r="E56" s="218" t="s">
        <v>275</v>
      </c>
      <c r="F56" s="218" t="s">
        <v>276</v>
      </c>
      <c r="G56" s="315" t="s">
        <v>496</v>
      </c>
      <c r="H56" s="315" t="s">
        <v>201</v>
      </c>
      <c r="I56" s="218">
        <v>148.29</v>
      </c>
      <c r="J56" s="218">
        <v>149.07</v>
      </c>
      <c r="K56" s="345">
        <v>149.06</v>
      </c>
      <c r="L56" s="315">
        <v>48</v>
      </c>
      <c r="M56" s="315">
        <v>7155</v>
      </c>
      <c r="N56" s="315">
        <v>149.06</v>
      </c>
      <c r="O56" s="315">
        <v>149.06</v>
      </c>
      <c r="P56" s="345">
        <f>IF(AND(O56&lt;&gt;"",O56&lt;&gt;0),IF(O56&gt;=200,0,IF(O56&lt;143,40,ROUND(((ROUNDUP((200-O56),0))*0.7),0))),"")</f>
        <v>36</v>
      </c>
      <c r="Q56" s="345" t="str">
        <f>IF(A56="LE","",IF(F56="H",IF(O56&gt;=0,IF(O56&gt;=190,"HA",IF(O56&gt;=178,"HB","HC")),""),IF(F56="D",IF(O56&gt;=20,IF(O56&gt;=170,"DA","DB"),""))))</f>
        <v>HC</v>
      </c>
      <c r="R56" s="28" t="b">
        <f>IF(X56=A56,TRUE,FALSE)</f>
        <v>0</v>
      </c>
      <c r="S56" s="28" t="s">
        <v>201</v>
      </c>
      <c r="T56" s="28" t="s">
        <v>496</v>
      </c>
      <c r="U56" s="28" t="s">
        <v>530</v>
      </c>
      <c r="V56" s="28"/>
      <c r="W56" s="28" t="s">
        <v>529</v>
      </c>
      <c r="X56" s="341">
        <v>559</v>
      </c>
      <c r="AF56" s="143"/>
      <c r="AY56" s="346"/>
    </row>
    <row r="57" spans="1:51" ht="14.25" x14ac:dyDescent="0.2">
      <c r="A57" s="342">
        <v>407</v>
      </c>
      <c r="B57" s="348" t="s">
        <v>379</v>
      </c>
      <c r="C57" s="349" t="s">
        <v>319</v>
      </c>
      <c r="D57" s="349" t="s">
        <v>274</v>
      </c>
      <c r="E57" s="218" t="s">
        <v>275</v>
      </c>
      <c r="F57" s="349" t="s">
        <v>276</v>
      </c>
      <c r="G57" s="315" t="s">
        <v>496</v>
      </c>
      <c r="H57" s="315" t="s">
        <v>193</v>
      </c>
      <c r="I57" s="218">
        <v>181.19</v>
      </c>
      <c r="J57" s="218">
        <v>185.68</v>
      </c>
      <c r="K57" s="345">
        <v>193.5</v>
      </c>
      <c r="L57" s="315">
        <v>60</v>
      </c>
      <c r="M57" s="315">
        <v>11672</v>
      </c>
      <c r="N57" s="315">
        <v>194.53</v>
      </c>
      <c r="O57" s="315">
        <v>194.53</v>
      </c>
      <c r="P57" s="345">
        <f>IF(AND(O57&lt;&gt;"",O57&lt;&gt;0),IF(O57&gt;=200,0,IF(O57&lt;143,40,ROUND(((ROUNDUP((200-O57),0))*0.7),0))),"")</f>
        <v>4</v>
      </c>
      <c r="Q57" s="345" t="str">
        <f>IF(A57="LE","",IF(F57="H",IF(O57&gt;=0,IF(O57&gt;=190,"HA",IF(O57&gt;=178,"HB","HC")),""),IF(F57="D",IF(O57&gt;=20,IF(O57&gt;=170,"DA","DB"),""))))</f>
        <v>HA</v>
      </c>
      <c r="R57" s="28" t="b">
        <f>IF(X57=A57,TRUE,FALSE)</f>
        <v>0</v>
      </c>
      <c r="S57" s="28" t="s">
        <v>193</v>
      </c>
      <c r="T57" s="28" t="s">
        <v>496</v>
      </c>
      <c r="U57" s="28" t="s">
        <v>530</v>
      </c>
      <c r="V57" s="28"/>
      <c r="W57" s="28" t="s">
        <v>529</v>
      </c>
      <c r="X57" s="341">
        <v>2694</v>
      </c>
      <c r="AF57" s="143"/>
      <c r="AY57" s="346"/>
    </row>
    <row r="58" spans="1:51" ht="14.25" x14ac:dyDescent="0.2">
      <c r="A58" s="342">
        <v>408</v>
      </c>
      <c r="B58" s="348" t="s">
        <v>379</v>
      </c>
      <c r="C58" s="349" t="s">
        <v>380</v>
      </c>
      <c r="D58" s="349" t="s">
        <v>274</v>
      </c>
      <c r="E58" s="218" t="s">
        <v>275</v>
      </c>
      <c r="F58" s="349" t="s">
        <v>276</v>
      </c>
      <c r="G58" s="315" t="s">
        <v>496</v>
      </c>
      <c r="H58" s="315" t="s">
        <v>15</v>
      </c>
      <c r="I58" s="218">
        <v>161.27000000000001</v>
      </c>
      <c r="J58" s="218">
        <v>157.44</v>
      </c>
      <c r="K58" s="345">
        <v>158.27000000000001</v>
      </c>
      <c r="L58" s="315">
        <v>54</v>
      </c>
      <c r="M58" s="315">
        <v>8448</v>
      </c>
      <c r="N58" s="315">
        <v>156.44</v>
      </c>
      <c r="O58" s="315">
        <v>156.44</v>
      </c>
      <c r="P58" s="345">
        <f>IF(AND(O58&lt;&gt;"",O58&lt;&gt;0),IF(O58&gt;=200,0,IF(O58&lt;143,40,ROUND(((ROUNDUP((200-O58),0))*0.7),0))),"")</f>
        <v>31</v>
      </c>
      <c r="Q58" s="345" t="str">
        <f>IF(A58="LE","",IF(F58="H",IF(O58&gt;=0,IF(O58&gt;=190,"HA",IF(O58&gt;=178,"HB","HC")),""),IF(F58="D",IF(O58&gt;=20,IF(O58&gt;=170,"DA","DB"),""))))</f>
        <v>HC</v>
      </c>
      <c r="R58" s="28" t="b">
        <f>IF(X58=A58,TRUE,FALSE)</f>
        <v>0</v>
      </c>
      <c r="S58" s="28" t="s">
        <v>15</v>
      </c>
      <c r="T58" s="28" t="s">
        <v>496</v>
      </c>
      <c r="U58" s="28" t="s">
        <v>530</v>
      </c>
      <c r="V58" s="28"/>
      <c r="W58" s="28" t="s">
        <v>529</v>
      </c>
      <c r="X58" s="341">
        <v>566</v>
      </c>
      <c r="AF58" s="143"/>
      <c r="AY58" s="346"/>
    </row>
    <row r="59" spans="1:51" ht="14.25" x14ac:dyDescent="0.2">
      <c r="A59" s="373">
        <v>2892</v>
      </c>
      <c r="B59" s="370" t="s">
        <v>381</v>
      </c>
      <c r="C59" s="370" t="s">
        <v>382</v>
      </c>
      <c r="D59" s="375" t="s">
        <v>309</v>
      </c>
      <c r="E59" s="370" t="s">
        <v>275</v>
      </c>
      <c r="F59" s="375" t="s">
        <v>240</v>
      </c>
      <c r="G59" s="371" t="s">
        <v>496</v>
      </c>
      <c r="H59" s="371" t="s">
        <v>193</v>
      </c>
      <c r="I59" s="370">
        <v>159.47</v>
      </c>
      <c r="J59" s="370">
        <v>161.68</v>
      </c>
      <c r="K59" s="372">
        <v>163.55000000000001</v>
      </c>
      <c r="L59" s="371">
        <v>219</v>
      </c>
      <c r="M59" s="371">
        <v>35447</v>
      </c>
      <c r="N59" s="371">
        <v>161.86000000000001</v>
      </c>
      <c r="O59" s="371">
        <v>161.86000000000001</v>
      </c>
      <c r="P59" s="372">
        <f>IF(AND(O59&lt;&gt;"",O59&lt;&gt;0),IF(O59&gt;=200,0,IF(O59&lt;143,40,ROUND(((ROUNDUP((200-O59),0))*0.7),0))),"")</f>
        <v>27</v>
      </c>
      <c r="Q59" s="372" t="str">
        <f>IF(A59="LE","",IF(F59="H",IF(O59&gt;=0,IF(O59&gt;=190,"HA",IF(O59&gt;=178,"HB","HC")),""),IF(F59="D",IF(O59&gt;=20,IF(O59&gt;=170,"DA","DB"),""))))</f>
        <v>DB</v>
      </c>
      <c r="R59" s="28" t="b">
        <f>IF(X59=A59,TRUE,FALSE)</f>
        <v>0</v>
      </c>
      <c r="S59" s="28" t="s">
        <v>193</v>
      </c>
      <c r="T59" s="28" t="s">
        <v>496</v>
      </c>
      <c r="U59" s="28" t="s">
        <v>528</v>
      </c>
      <c r="V59" s="28"/>
      <c r="W59" s="28" t="s">
        <v>529</v>
      </c>
      <c r="X59" s="341">
        <v>142</v>
      </c>
      <c r="AF59" s="143"/>
      <c r="AY59" s="346"/>
    </row>
    <row r="60" spans="1:51" ht="14.25" x14ac:dyDescent="0.2">
      <c r="A60" s="367">
        <v>440</v>
      </c>
      <c r="B60" s="368" t="s">
        <v>386</v>
      </c>
      <c r="C60" s="369" t="s">
        <v>387</v>
      </c>
      <c r="D60" s="369" t="s">
        <v>274</v>
      </c>
      <c r="E60" s="370" t="s">
        <v>275</v>
      </c>
      <c r="F60" s="369" t="s">
        <v>240</v>
      </c>
      <c r="G60" s="371" t="s">
        <v>497</v>
      </c>
      <c r="H60" s="371" t="s">
        <v>193</v>
      </c>
      <c r="I60" s="377">
        <v>0</v>
      </c>
      <c r="J60" s="377">
        <v>0</v>
      </c>
      <c r="K60" s="372">
        <v>0</v>
      </c>
      <c r="L60" s="371">
        <v>0</v>
      </c>
      <c r="M60" s="371">
        <v>0</v>
      </c>
      <c r="N60" s="371">
        <v>0</v>
      </c>
      <c r="O60" s="377">
        <v>0</v>
      </c>
      <c r="P60" s="372">
        <v>0</v>
      </c>
      <c r="Q60" s="372"/>
      <c r="R60" s="28" t="b">
        <f>IF(X60=A60,TRUE,FALSE)</f>
        <v>0</v>
      </c>
      <c r="S60" s="28" t="s">
        <v>193</v>
      </c>
      <c r="T60" s="28" t="s">
        <v>497</v>
      </c>
      <c r="U60" s="28" t="s">
        <v>528</v>
      </c>
      <c r="V60" s="28"/>
      <c r="W60" s="28" t="s">
        <v>529</v>
      </c>
      <c r="X60" s="341">
        <v>1467</v>
      </c>
      <c r="AF60" s="143"/>
      <c r="AY60" s="346"/>
    </row>
    <row r="61" spans="1:51" ht="14.25" x14ac:dyDescent="0.2">
      <c r="A61" s="342">
        <v>1492</v>
      </c>
      <c r="B61" s="348" t="s">
        <v>388</v>
      </c>
      <c r="C61" s="349" t="s">
        <v>390</v>
      </c>
      <c r="D61" s="349" t="s">
        <v>274</v>
      </c>
      <c r="E61" s="218" t="s">
        <v>275</v>
      </c>
      <c r="F61" s="349" t="s">
        <v>276</v>
      </c>
      <c r="G61" s="315" t="s">
        <v>496</v>
      </c>
      <c r="H61" s="315" t="s">
        <v>198</v>
      </c>
      <c r="I61" s="218">
        <v>168.29</v>
      </c>
      <c r="J61" s="218">
        <v>168.15</v>
      </c>
      <c r="K61" s="345">
        <v>169.55</v>
      </c>
      <c r="L61" s="315">
        <v>110</v>
      </c>
      <c r="M61" s="315">
        <v>18557</v>
      </c>
      <c r="N61" s="315">
        <v>168.7</v>
      </c>
      <c r="O61" s="315">
        <v>168.7</v>
      </c>
      <c r="P61" s="345">
        <f>IF(AND(O61&lt;&gt;"",O61&lt;&gt;0),IF(O61&gt;=200,0,IF(O61&lt;143,40,ROUND(((ROUNDUP((200-O61),0))*0.7),0))),"")</f>
        <v>22</v>
      </c>
      <c r="Q61" s="345" t="str">
        <f>IF(A61="LE","",IF(F61="H",IF(O61&gt;=0,IF(O61&gt;=190,"HA",IF(O61&gt;=178,"HB","HC")),""),IF(F61="D",IF(O61&gt;=20,IF(O61&gt;=170,"DA","DB"),""))))</f>
        <v>HC</v>
      </c>
      <c r="R61" s="28" t="b">
        <f>IF(X61=A61,TRUE,FALSE)</f>
        <v>0</v>
      </c>
      <c r="S61" s="28" t="s">
        <v>198</v>
      </c>
      <c r="T61" s="28" t="s">
        <v>496</v>
      </c>
      <c r="U61" s="28" t="s">
        <v>530</v>
      </c>
      <c r="V61" s="28"/>
      <c r="W61" s="28" t="s">
        <v>529</v>
      </c>
      <c r="X61" s="341">
        <v>568</v>
      </c>
      <c r="AF61" s="143"/>
      <c r="AT61" s="346"/>
      <c r="AY61" s="346"/>
    </row>
    <row r="62" spans="1:51" ht="14.25" x14ac:dyDescent="0.2">
      <c r="A62" s="367">
        <v>1766</v>
      </c>
      <c r="B62" s="368" t="s">
        <v>388</v>
      </c>
      <c r="C62" s="369" t="s">
        <v>389</v>
      </c>
      <c r="D62" s="376" t="s">
        <v>274</v>
      </c>
      <c r="E62" s="370" t="s">
        <v>275</v>
      </c>
      <c r="F62" s="369" t="s">
        <v>240</v>
      </c>
      <c r="G62" s="371" t="s">
        <v>497</v>
      </c>
      <c r="H62" s="371" t="s">
        <v>194</v>
      </c>
      <c r="I62" s="370">
        <v>147.08000000000001</v>
      </c>
      <c r="J62" s="370">
        <v>145.28</v>
      </c>
      <c r="K62" s="372">
        <v>146.41</v>
      </c>
      <c r="L62" s="371">
        <v>146</v>
      </c>
      <c r="M62" s="371">
        <v>21376</v>
      </c>
      <c r="N62" s="371">
        <v>146.41</v>
      </c>
      <c r="O62" s="371">
        <v>146.41</v>
      </c>
      <c r="P62" s="372">
        <f>IF(AND(O62&lt;&gt;"",O62&lt;&gt;0),IF(O62&gt;=200,0,IF(O62&lt;143,40,ROUND(((ROUNDUP((200-O62),0))*0.7),0))),"")</f>
        <v>38</v>
      </c>
      <c r="Q62" s="372" t="str">
        <f>IF(A62="LE","",IF(F62="H",IF(O62&gt;=0,IF(O62&gt;=190,"HA",IF(O62&gt;=178,"HB","HC")),""),IF(F62="D",IF(O62&gt;=20,IF(O62&gt;=170,"DA","DB"),""))))</f>
        <v>DB</v>
      </c>
      <c r="R62" s="28" t="b">
        <f>IF(X62=A62,TRUE,FALSE)</f>
        <v>0</v>
      </c>
      <c r="S62" s="28" t="s">
        <v>194</v>
      </c>
      <c r="T62" s="28" t="s">
        <v>497</v>
      </c>
      <c r="U62" s="28" t="s">
        <v>528</v>
      </c>
      <c r="V62" s="28"/>
      <c r="W62" s="28" t="s">
        <v>529</v>
      </c>
      <c r="X62" s="341">
        <v>149</v>
      </c>
      <c r="AF62" s="143"/>
      <c r="AY62" s="346"/>
    </row>
    <row r="63" spans="1:51" ht="14.25" x14ac:dyDescent="0.2">
      <c r="A63" s="342">
        <v>3030</v>
      </c>
      <c r="B63" s="235" t="s">
        <v>404</v>
      </c>
      <c r="C63" s="218" t="s">
        <v>403</v>
      </c>
      <c r="D63" s="218" t="s">
        <v>405</v>
      </c>
      <c r="E63" s="218" t="s">
        <v>275</v>
      </c>
      <c r="F63" s="218" t="s">
        <v>276</v>
      </c>
      <c r="G63" s="315" t="s">
        <v>496</v>
      </c>
      <c r="H63" s="315" t="s">
        <v>15</v>
      </c>
      <c r="I63" s="218">
        <v>162.13</v>
      </c>
      <c r="J63" s="218">
        <v>163.46</v>
      </c>
      <c r="K63" s="345">
        <v>166.55</v>
      </c>
      <c r="L63" s="315">
        <v>106</v>
      </c>
      <c r="M63" s="315">
        <v>17743</v>
      </c>
      <c r="N63" s="315">
        <v>167.39</v>
      </c>
      <c r="O63" s="315">
        <v>167.39</v>
      </c>
      <c r="P63" s="345">
        <f>IF(AND(O63&lt;&gt;"",O63&lt;&gt;0),IF(O63&gt;=200,0,IF(O63&lt;143,40,ROUND(((ROUNDUP((200-O63),0))*0.7),0))),"")</f>
        <v>23</v>
      </c>
      <c r="Q63" s="345" t="str">
        <f>IF(A63="LE","",IF(F63="H",IF(O63&gt;=0,IF(O63&gt;=190,"HA",IF(O63&gt;=178,"HB","HC")),""),IF(F63="D",IF(O63&gt;=20,IF(O63&gt;=170,"DA","DB"),""))))</f>
        <v>HC</v>
      </c>
      <c r="R63" s="28" t="b">
        <f>IF(X63=A63,TRUE,FALSE)</f>
        <v>0</v>
      </c>
      <c r="S63" s="28" t="s">
        <v>15</v>
      </c>
      <c r="T63" s="28" t="s">
        <v>496</v>
      </c>
      <c r="U63" s="28" t="s">
        <v>530</v>
      </c>
      <c r="V63" s="28"/>
      <c r="W63" s="28" t="s">
        <v>529</v>
      </c>
      <c r="X63" s="341">
        <v>3045</v>
      </c>
      <c r="AF63" s="143"/>
      <c r="AT63" s="346"/>
      <c r="AY63" s="346"/>
    </row>
    <row r="64" spans="1:51" ht="14.25" x14ac:dyDescent="0.2">
      <c r="A64" s="235">
        <v>3068</v>
      </c>
      <c r="B64" s="218" t="s">
        <v>508</v>
      </c>
      <c r="C64" s="218" t="s">
        <v>509</v>
      </c>
      <c r="D64" s="218" t="s">
        <v>274</v>
      </c>
      <c r="E64" s="218" t="s">
        <v>275</v>
      </c>
      <c r="F64" s="218" t="s">
        <v>276</v>
      </c>
      <c r="G64" s="315"/>
      <c r="H64" s="315" t="s">
        <v>312</v>
      </c>
      <c r="I64" s="344">
        <v>0</v>
      </c>
      <c r="J64" s="344">
        <v>0</v>
      </c>
      <c r="K64" s="345">
        <v>0</v>
      </c>
      <c r="L64" s="315">
        <v>4</v>
      </c>
      <c r="M64" s="315">
        <v>508</v>
      </c>
      <c r="N64" s="315">
        <v>127</v>
      </c>
      <c r="O64" s="344">
        <v>0</v>
      </c>
      <c r="P64" s="345">
        <v>0</v>
      </c>
      <c r="Q64" s="345"/>
      <c r="R64" s="28" t="b">
        <f>IF(X64=A64,TRUE,FALSE)</f>
        <v>0</v>
      </c>
      <c r="S64" s="28" t="s">
        <v>312</v>
      </c>
      <c r="T64" s="28"/>
      <c r="U64" s="28" t="s">
        <v>530</v>
      </c>
      <c r="V64" s="28"/>
      <c r="W64" s="28" t="s">
        <v>529</v>
      </c>
      <c r="X64" s="341">
        <v>2596</v>
      </c>
      <c r="AF64" s="143"/>
      <c r="AY64" s="346"/>
    </row>
    <row r="65" spans="1:51" ht="14.25" x14ac:dyDescent="0.2">
      <c r="A65" s="342">
        <v>3032</v>
      </c>
      <c r="B65" s="235" t="s">
        <v>415</v>
      </c>
      <c r="C65" s="235" t="s">
        <v>414</v>
      </c>
      <c r="D65" s="218" t="s">
        <v>416</v>
      </c>
      <c r="E65" s="218" t="s">
        <v>275</v>
      </c>
      <c r="F65" s="218" t="s">
        <v>276</v>
      </c>
      <c r="G65" s="315" t="s">
        <v>496</v>
      </c>
      <c r="H65" s="315" t="s">
        <v>15</v>
      </c>
      <c r="I65" s="344">
        <v>0</v>
      </c>
      <c r="J65" s="218">
        <v>154.01</v>
      </c>
      <c r="K65" s="345">
        <v>154</v>
      </c>
      <c r="L65" s="315">
        <v>22</v>
      </c>
      <c r="M65" s="315">
        <v>3388</v>
      </c>
      <c r="N65" s="315">
        <v>154</v>
      </c>
      <c r="O65" s="315">
        <v>154</v>
      </c>
      <c r="P65" s="345">
        <f>IF(AND(O65&lt;&gt;"",O65&lt;&gt;0),IF(O65&gt;=200,0,IF(O65&lt;143,40,ROUND(((ROUNDUP((200-O65),0))*0.7),0))),"")</f>
        <v>32</v>
      </c>
      <c r="Q65" s="345" t="str">
        <f>IF(A65="LE","",IF(F65="H",IF(O65&gt;=0,IF(O65&gt;=190,"HA",IF(O65&gt;=178,"HB","HC")),""),IF(F65="D",IF(O65&gt;=20,IF(O65&gt;=170,"DA","DB"),""))))</f>
        <v>HC</v>
      </c>
      <c r="R65" s="28" t="b">
        <f>IF(X65=A65,TRUE,FALSE)</f>
        <v>0</v>
      </c>
      <c r="S65" s="28" t="s">
        <v>15</v>
      </c>
      <c r="T65" s="28" t="s">
        <v>496</v>
      </c>
      <c r="U65" s="28" t="s">
        <v>530</v>
      </c>
      <c r="V65" s="28"/>
      <c r="W65" s="28" t="s">
        <v>529</v>
      </c>
      <c r="X65" s="341">
        <v>2294</v>
      </c>
      <c r="AF65" s="143"/>
      <c r="AY65" s="346"/>
    </row>
    <row r="66" spans="1:51" ht="14.25" x14ac:dyDescent="0.2">
      <c r="A66" s="342">
        <v>2983</v>
      </c>
      <c r="B66" s="235" t="s">
        <v>398</v>
      </c>
      <c r="C66" s="218" t="s">
        <v>325</v>
      </c>
      <c r="D66" s="218" t="s">
        <v>288</v>
      </c>
      <c r="E66" s="218" t="s">
        <v>275</v>
      </c>
      <c r="F66" s="218" t="s">
        <v>276</v>
      </c>
      <c r="G66" s="315" t="s">
        <v>496</v>
      </c>
      <c r="H66" s="315" t="s">
        <v>15</v>
      </c>
      <c r="I66" s="218">
        <v>144.63</v>
      </c>
      <c r="J66" s="218">
        <v>144.58000000000001</v>
      </c>
      <c r="K66" s="345">
        <v>147.74</v>
      </c>
      <c r="L66" s="315">
        <v>94</v>
      </c>
      <c r="M66" s="315">
        <v>13857</v>
      </c>
      <c r="N66" s="315">
        <v>147.41</v>
      </c>
      <c r="O66" s="315">
        <v>147.41</v>
      </c>
      <c r="P66" s="345">
        <f>IF(AND(O66&lt;&gt;"",O66&lt;&gt;0),IF(O66&gt;=200,0,IF(O66&lt;143,40,ROUND(((ROUNDUP((200-O66),0))*0.7),0))),"")</f>
        <v>37</v>
      </c>
      <c r="Q66" s="345" t="str">
        <f>IF(A66="LE","",IF(F66="H",IF(O66&gt;=0,IF(O66&gt;=190,"HA",IF(O66&gt;=178,"HB","HC")),""),IF(F66="D",IF(O66&gt;=20,IF(O66&gt;=170,"DA","DB"),""))))</f>
        <v>HC</v>
      </c>
      <c r="R66" s="28" t="b">
        <f>IF(X66=A66,TRUE,FALSE)</f>
        <v>0</v>
      </c>
      <c r="S66" s="28" t="s">
        <v>15</v>
      </c>
      <c r="T66" s="28" t="s">
        <v>496</v>
      </c>
      <c r="U66" s="28" t="s">
        <v>530</v>
      </c>
      <c r="V66" s="28"/>
      <c r="W66" s="28" t="s">
        <v>529</v>
      </c>
      <c r="X66" s="341">
        <v>582</v>
      </c>
      <c r="AF66" s="143"/>
      <c r="AY66" s="346"/>
    </row>
    <row r="67" spans="1:51" ht="14.25" x14ac:dyDescent="0.2">
      <c r="A67" s="367">
        <v>2223</v>
      </c>
      <c r="B67" s="379" t="s">
        <v>510</v>
      </c>
      <c r="C67" s="369" t="s">
        <v>511</v>
      </c>
      <c r="D67" s="376" t="s">
        <v>274</v>
      </c>
      <c r="E67" s="370" t="s">
        <v>275</v>
      </c>
      <c r="F67" s="369" t="s">
        <v>240</v>
      </c>
      <c r="G67" s="371" t="s">
        <v>496</v>
      </c>
      <c r="H67" s="371" t="s">
        <v>193</v>
      </c>
      <c r="I67" s="370">
        <v>151.43</v>
      </c>
      <c r="J67" s="370">
        <v>152.97</v>
      </c>
      <c r="K67" s="372">
        <v>147.41</v>
      </c>
      <c r="L67" s="371">
        <v>27</v>
      </c>
      <c r="M67" s="371">
        <v>3980</v>
      </c>
      <c r="N67" s="371">
        <v>147.41</v>
      </c>
      <c r="O67" s="371">
        <v>147.41</v>
      </c>
      <c r="P67" s="372">
        <f>IF(AND(O67&lt;&gt;"",O67&lt;&gt;0),IF(O67&gt;=200,0,IF(O67&lt;143,40,ROUND(((ROUNDUP((200-O67),0))*0.7),0))),"")</f>
        <v>37</v>
      </c>
      <c r="Q67" s="372" t="str">
        <f>IF(A67="LE","",IF(F67="H",IF(O67&gt;=0,IF(O67&gt;=190,"HA",IF(O67&gt;=178,"HB","HC")),""),IF(F67="D",IF(O67&gt;=20,IF(O67&gt;=170,"DA","DB"),""))))</f>
        <v>DB</v>
      </c>
      <c r="R67" s="28" t="b">
        <f>IF(X67=A67,TRUE,FALSE)</f>
        <v>0</v>
      </c>
      <c r="S67" s="28" t="s">
        <v>193</v>
      </c>
      <c r="T67" s="28" t="s">
        <v>496</v>
      </c>
      <c r="U67" s="28" t="s">
        <v>528</v>
      </c>
      <c r="V67" s="28"/>
      <c r="W67" s="28" t="s">
        <v>529</v>
      </c>
      <c r="X67" s="341">
        <v>151</v>
      </c>
      <c r="AF67" s="143"/>
      <c r="AY67" s="346"/>
    </row>
    <row r="68" spans="1:51" ht="14.25" x14ac:dyDescent="0.2">
      <c r="A68" s="342">
        <v>1946</v>
      </c>
      <c r="B68" s="348" t="s">
        <v>399</v>
      </c>
      <c r="C68" s="349" t="s">
        <v>400</v>
      </c>
      <c r="D68" s="350" t="s">
        <v>274</v>
      </c>
      <c r="E68" s="218" t="s">
        <v>275</v>
      </c>
      <c r="F68" s="349" t="s">
        <v>276</v>
      </c>
      <c r="G68" s="315" t="s">
        <v>496</v>
      </c>
      <c r="H68" s="315" t="s">
        <v>178</v>
      </c>
      <c r="I68" s="218">
        <v>170.61</v>
      </c>
      <c r="J68" s="218">
        <v>173.4</v>
      </c>
      <c r="K68" s="345">
        <v>173.39</v>
      </c>
      <c r="L68" s="315">
        <v>117</v>
      </c>
      <c r="M68" s="315">
        <v>20550</v>
      </c>
      <c r="N68" s="315">
        <v>175.64</v>
      </c>
      <c r="O68" s="315">
        <v>175.64</v>
      </c>
      <c r="P68" s="345">
        <f>IF(AND(O68&lt;&gt;"",O68&lt;&gt;0),IF(O68&gt;=200,0,IF(O68&lt;143,40,ROUND(((ROUNDUP((200-O68),0))*0.7),0))),"")</f>
        <v>18</v>
      </c>
      <c r="Q68" s="345" t="str">
        <f>IF(A68="LE","",IF(F68="H",IF(O68&gt;=0,IF(O68&gt;=190,"HA",IF(O68&gt;=178,"HB","HC")),""),IF(F68="D",IF(O68&gt;=20,IF(O68&gt;=170,"DA","DB"),""))))</f>
        <v>HC</v>
      </c>
      <c r="R68" s="28" t="b">
        <f>IF(X68=A68,TRUE,FALSE)</f>
        <v>0</v>
      </c>
      <c r="S68" s="28" t="s">
        <v>178</v>
      </c>
      <c r="T68" s="28" t="s">
        <v>496</v>
      </c>
      <c r="U68" s="28" t="s">
        <v>530</v>
      </c>
      <c r="V68" s="28"/>
      <c r="W68" s="28" t="s">
        <v>529</v>
      </c>
      <c r="X68" s="341">
        <v>2349</v>
      </c>
      <c r="AF68" s="143"/>
      <c r="AY68" s="346"/>
    </row>
    <row r="69" spans="1:51" ht="14.25" x14ac:dyDescent="0.2">
      <c r="A69" s="342">
        <v>522</v>
      </c>
      <c r="B69" s="348" t="s">
        <v>399</v>
      </c>
      <c r="C69" s="349" t="s">
        <v>360</v>
      </c>
      <c r="D69" s="349" t="s">
        <v>274</v>
      </c>
      <c r="E69" s="218" t="s">
        <v>275</v>
      </c>
      <c r="F69" s="349" t="s">
        <v>276</v>
      </c>
      <c r="G69" s="315" t="s">
        <v>496</v>
      </c>
      <c r="H69" s="315" t="s">
        <v>178</v>
      </c>
      <c r="I69" s="218">
        <v>179.94</v>
      </c>
      <c r="J69" s="218">
        <v>181.73</v>
      </c>
      <c r="K69" s="345">
        <v>180.36</v>
      </c>
      <c r="L69" s="315">
        <v>174</v>
      </c>
      <c r="M69" s="315">
        <v>31238</v>
      </c>
      <c r="N69" s="315">
        <v>179.53</v>
      </c>
      <c r="O69" s="315">
        <v>179.53</v>
      </c>
      <c r="P69" s="345">
        <f>IF(AND(O69&lt;&gt;"",O69&lt;&gt;0),IF(O69&gt;=200,0,IF(O69&lt;143,40,ROUND(((ROUNDUP((200-O69),0))*0.7),0))),"")</f>
        <v>15</v>
      </c>
      <c r="Q69" s="345" t="str">
        <f>IF(A69="LE","",IF(F69="H",IF(O69&gt;=0,IF(O69&gt;=190,"HA",IF(O69&gt;=178,"HB","HC")),""),IF(F69="D",IF(O69&gt;=20,IF(O69&gt;=170,"DA","DB"),""))))</f>
        <v>HB</v>
      </c>
      <c r="R69" s="28" t="b">
        <f>IF(X69=A69,TRUE,FALSE)</f>
        <v>0</v>
      </c>
      <c r="S69" s="28" t="s">
        <v>178</v>
      </c>
      <c r="T69" s="28" t="s">
        <v>496</v>
      </c>
      <c r="U69" s="28" t="s">
        <v>530</v>
      </c>
      <c r="V69" s="28"/>
      <c r="W69" s="28" t="s">
        <v>529</v>
      </c>
      <c r="X69" s="341">
        <v>325</v>
      </c>
      <c r="AF69" s="143"/>
      <c r="AY69" s="346"/>
    </row>
    <row r="70" spans="1:51" ht="14.25" x14ac:dyDescent="0.2">
      <c r="A70" s="352">
        <v>2832</v>
      </c>
      <c r="B70" s="347" t="s">
        <v>401</v>
      </c>
      <c r="C70" s="347" t="s">
        <v>402</v>
      </c>
      <c r="D70" s="347" t="s">
        <v>283</v>
      </c>
      <c r="E70" s="218" t="s">
        <v>275</v>
      </c>
      <c r="F70" s="347" t="s">
        <v>276</v>
      </c>
      <c r="G70" s="315" t="s">
        <v>496</v>
      </c>
      <c r="H70" s="315" t="s">
        <v>178</v>
      </c>
      <c r="I70" s="218">
        <v>163.09</v>
      </c>
      <c r="J70" s="218">
        <v>169.42</v>
      </c>
      <c r="K70" s="345">
        <v>172.92</v>
      </c>
      <c r="L70" s="315">
        <v>142</v>
      </c>
      <c r="M70" s="315">
        <v>24576</v>
      </c>
      <c r="N70" s="315">
        <v>173.07</v>
      </c>
      <c r="O70" s="315">
        <v>173.07</v>
      </c>
      <c r="P70" s="345">
        <f>IF(AND(O70&lt;&gt;"",O70&lt;&gt;0),IF(O70&gt;=200,0,IF(O70&lt;143,40,ROUND(((ROUNDUP((200-O70),0))*0.7),0))),"")</f>
        <v>19</v>
      </c>
      <c r="Q70" s="345" t="str">
        <f>IF(A70="LE","",IF(F70="H",IF(O70&gt;=0,IF(O70&gt;=190,"HA",IF(O70&gt;=178,"HB","HC")),""),IF(F70="D",IF(O70&gt;=20,IF(O70&gt;=170,"DA","DB"),""))))</f>
        <v>HC</v>
      </c>
      <c r="R70" s="28" t="b">
        <f>IF(X70=A70,TRUE,FALSE)</f>
        <v>0</v>
      </c>
      <c r="S70" s="28" t="s">
        <v>178</v>
      </c>
      <c r="T70" s="28" t="s">
        <v>496</v>
      </c>
      <c r="U70" s="28" t="s">
        <v>530</v>
      </c>
      <c r="V70" s="28"/>
      <c r="W70" s="28" t="s">
        <v>529</v>
      </c>
      <c r="X70" s="341">
        <v>1825</v>
      </c>
      <c r="AF70" s="143"/>
      <c r="AY70" s="346"/>
    </row>
    <row r="71" spans="1:51" ht="14.25" x14ac:dyDescent="0.2">
      <c r="A71" s="342">
        <v>1301</v>
      </c>
      <c r="B71" s="353" t="s">
        <v>403</v>
      </c>
      <c r="C71" s="349" t="s">
        <v>406</v>
      </c>
      <c r="D71" s="350" t="s">
        <v>274</v>
      </c>
      <c r="E71" s="218" t="s">
        <v>275</v>
      </c>
      <c r="F71" s="349" t="s">
        <v>276</v>
      </c>
      <c r="G71" s="315" t="s">
        <v>496</v>
      </c>
      <c r="H71" s="315" t="s">
        <v>312</v>
      </c>
      <c r="I71" s="218">
        <v>174.55</v>
      </c>
      <c r="J71" s="218">
        <v>173.93</v>
      </c>
      <c r="K71" s="345">
        <v>175.31</v>
      </c>
      <c r="L71" s="315">
        <v>111</v>
      </c>
      <c r="M71" s="315">
        <v>19586</v>
      </c>
      <c r="N71" s="315">
        <v>176.45</v>
      </c>
      <c r="O71" s="315">
        <v>176.45</v>
      </c>
      <c r="P71" s="345">
        <f>IF(AND(O71&lt;&gt;"",O71&lt;&gt;0),IF(O71&gt;=200,0,IF(O71&lt;143,40,ROUND(((ROUNDUP((200-O71),0))*0.7),0))),"")</f>
        <v>17</v>
      </c>
      <c r="Q71" s="345" t="str">
        <f>IF(A71="LE","",IF(F71="H",IF(O71&gt;=0,IF(O71&gt;=190,"HA",IF(O71&gt;=178,"HB","HC")),""),IF(F71="D",IF(O71&gt;=20,IF(O71&gt;=170,"DA","DB"),""))))</f>
        <v>HC</v>
      </c>
      <c r="R71" s="28" t="b">
        <f>IF(X71=A71,TRUE,FALSE)</f>
        <v>0</v>
      </c>
      <c r="S71" s="28" t="s">
        <v>312</v>
      </c>
      <c r="T71" s="28" t="s">
        <v>496</v>
      </c>
      <c r="U71" s="28" t="s">
        <v>530</v>
      </c>
      <c r="V71" s="28"/>
      <c r="W71" s="28" t="s">
        <v>529</v>
      </c>
      <c r="X71" s="341">
        <v>327</v>
      </c>
      <c r="AF71" s="143"/>
      <c r="AY71" s="346"/>
    </row>
    <row r="72" spans="1:51" ht="14.25" x14ac:dyDescent="0.2">
      <c r="A72" s="367">
        <v>540</v>
      </c>
      <c r="B72" s="368" t="s">
        <v>407</v>
      </c>
      <c r="C72" s="369" t="s">
        <v>408</v>
      </c>
      <c r="D72" s="369" t="s">
        <v>274</v>
      </c>
      <c r="E72" s="370" t="s">
        <v>275</v>
      </c>
      <c r="F72" s="369" t="s">
        <v>240</v>
      </c>
      <c r="G72" s="371" t="s">
        <v>496</v>
      </c>
      <c r="H72" s="371" t="s">
        <v>197</v>
      </c>
      <c r="I72" s="370">
        <v>164.65</v>
      </c>
      <c r="J72" s="370">
        <v>163.81</v>
      </c>
      <c r="K72" s="372">
        <v>165.22</v>
      </c>
      <c r="L72" s="371">
        <v>121</v>
      </c>
      <c r="M72" s="371">
        <v>20023</v>
      </c>
      <c r="N72" s="371">
        <v>165.48</v>
      </c>
      <c r="O72" s="371">
        <v>165.48</v>
      </c>
      <c r="P72" s="372">
        <f>IF(AND(O72&lt;&gt;"",O72&lt;&gt;0),IF(O72&gt;=200,0,IF(O72&lt;143,40,ROUND(((ROUNDUP((200-O72),0))*0.7),0))),"")</f>
        <v>25</v>
      </c>
      <c r="Q72" s="372" t="str">
        <f>IF(A72="LE","",IF(F72="H",IF(O72&gt;=0,IF(O72&gt;=190,"HA",IF(O72&gt;=178,"HB","HC")),""),IF(F72="D",IF(O72&gt;=20,IF(O72&gt;=170,"DA","DB"),""))))</f>
        <v>DB</v>
      </c>
      <c r="R72" s="28" t="b">
        <f>IF(X72=A72,TRUE,FALSE)</f>
        <v>0</v>
      </c>
      <c r="S72" s="28" t="s">
        <v>197</v>
      </c>
      <c r="T72" s="28" t="s">
        <v>496</v>
      </c>
      <c r="U72" s="28" t="s">
        <v>528</v>
      </c>
      <c r="V72" s="28"/>
      <c r="W72" s="28" t="s">
        <v>529</v>
      </c>
      <c r="X72" s="341">
        <v>2138</v>
      </c>
      <c r="AF72" s="143"/>
      <c r="AY72" s="346"/>
    </row>
    <row r="73" spans="1:51" ht="14.25" x14ac:dyDescent="0.2">
      <c r="A73" s="235">
        <v>559</v>
      </c>
      <c r="B73" s="218" t="s">
        <v>409</v>
      </c>
      <c r="C73" s="218" t="s">
        <v>323</v>
      </c>
      <c r="D73" s="349" t="s">
        <v>274</v>
      </c>
      <c r="E73" s="218" t="s">
        <v>275</v>
      </c>
      <c r="F73" s="349" t="s">
        <v>276</v>
      </c>
      <c r="G73" s="315" t="s">
        <v>497</v>
      </c>
      <c r="H73" s="315" t="s">
        <v>193</v>
      </c>
      <c r="I73" s="218">
        <v>162.52000000000001</v>
      </c>
      <c r="J73" s="218">
        <v>160.06</v>
      </c>
      <c r="K73" s="345">
        <v>161.57</v>
      </c>
      <c r="L73" s="315">
        <v>120</v>
      </c>
      <c r="M73" s="315">
        <v>19295</v>
      </c>
      <c r="N73" s="315">
        <v>160.79</v>
      </c>
      <c r="O73" s="315">
        <v>160.79</v>
      </c>
      <c r="P73" s="345">
        <f>IF(AND(O73&lt;&gt;"",O73&lt;&gt;0),IF(O73&gt;=200,0,IF(O73&lt;143,40,ROUND(((ROUNDUP((200-O73),0))*0.7),0))),"")</f>
        <v>28</v>
      </c>
      <c r="Q73" s="345" t="str">
        <f>IF(A73="LE","",IF(F73="H",IF(O73&gt;=0,IF(O73&gt;=190,"HA",IF(O73&gt;=178,"HB","HC")),""),IF(F73="D",IF(O73&gt;=20,IF(O73&gt;=170,"DA","DB"),""))))</f>
        <v>HC</v>
      </c>
      <c r="R73" s="28" t="b">
        <f>IF(X73=A73,TRUE,FALSE)</f>
        <v>0</v>
      </c>
      <c r="S73" s="28" t="s">
        <v>193</v>
      </c>
      <c r="T73" s="28" t="s">
        <v>497</v>
      </c>
      <c r="U73" s="28" t="s">
        <v>530</v>
      </c>
      <c r="V73" s="28"/>
      <c r="W73" s="28" t="s">
        <v>529</v>
      </c>
      <c r="X73" s="341">
        <v>586</v>
      </c>
      <c r="AF73" s="143"/>
      <c r="AY73" s="346"/>
    </row>
    <row r="74" spans="1:51" ht="14.25" x14ac:dyDescent="0.2">
      <c r="A74" s="342">
        <v>566</v>
      </c>
      <c r="B74" s="348" t="s">
        <v>512</v>
      </c>
      <c r="C74" s="349" t="s">
        <v>513</v>
      </c>
      <c r="D74" s="350" t="s">
        <v>274</v>
      </c>
      <c r="E74" s="218" t="s">
        <v>275</v>
      </c>
      <c r="F74" s="349" t="s">
        <v>276</v>
      </c>
      <c r="G74" s="315" t="s">
        <v>496</v>
      </c>
      <c r="H74" s="315" t="s">
        <v>193</v>
      </c>
      <c r="I74" s="344">
        <v>0</v>
      </c>
      <c r="J74" s="218">
        <v>165.24</v>
      </c>
      <c r="K74" s="345">
        <v>165.23</v>
      </c>
      <c r="L74" s="315">
        <v>25</v>
      </c>
      <c r="M74" s="315">
        <v>4116</v>
      </c>
      <c r="N74" s="315">
        <v>164.64</v>
      </c>
      <c r="O74" s="315">
        <v>164.64</v>
      </c>
      <c r="P74" s="345">
        <f>IF(AND(O74&lt;&gt;"",O74&lt;&gt;0),IF(O74&gt;=200,0,IF(O74&lt;143,40,ROUND(((ROUNDUP((200-O74),0))*0.7),0))),"")</f>
        <v>25</v>
      </c>
      <c r="Q74" s="345" t="str">
        <f>IF(A74="LE","",IF(F74="H",IF(O74&gt;=0,IF(O74&gt;=190,"HA",IF(O74&gt;=178,"HB","HC")),""),IF(F74="D",IF(O74&gt;=20,IF(O74&gt;=170,"DA","DB"),""))))</f>
        <v>HC</v>
      </c>
      <c r="R74" s="28" t="b">
        <f>IF(X74=A74,TRUE,FALSE)</f>
        <v>0</v>
      </c>
      <c r="S74" s="28" t="s">
        <v>193</v>
      </c>
      <c r="T74" s="28" t="s">
        <v>496</v>
      </c>
      <c r="U74" s="28" t="s">
        <v>530</v>
      </c>
      <c r="V74" s="28"/>
      <c r="W74" s="28" t="s">
        <v>529</v>
      </c>
      <c r="X74" s="341">
        <v>2500</v>
      </c>
      <c r="AF74" s="143"/>
      <c r="AY74" s="346"/>
    </row>
    <row r="75" spans="1:51" ht="14.25" x14ac:dyDescent="0.2">
      <c r="A75" s="342">
        <v>568</v>
      </c>
      <c r="B75" s="348" t="s">
        <v>410</v>
      </c>
      <c r="C75" s="349" t="s">
        <v>411</v>
      </c>
      <c r="D75" s="349" t="s">
        <v>274</v>
      </c>
      <c r="E75" s="218" t="s">
        <v>275</v>
      </c>
      <c r="F75" s="349" t="s">
        <v>276</v>
      </c>
      <c r="G75" s="315" t="s">
        <v>496</v>
      </c>
      <c r="H75" s="315" t="s">
        <v>15</v>
      </c>
      <c r="I75" s="218">
        <v>163.34</v>
      </c>
      <c r="J75" s="218">
        <v>158.55000000000001</v>
      </c>
      <c r="K75" s="345">
        <v>158.12</v>
      </c>
      <c r="L75" s="315">
        <v>110</v>
      </c>
      <c r="M75" s="315">
        <v>17602</v>
      </c>
      <c r="N75" s="315">
        <v>160.02000000000001</v>
      </c>
      <c r="O75" s="315">
        <v>160.02000000000001</v>
      </c>
      <c r="P75" s="345">
        <f>IF(AND(O75&lt;&gt;"",O75&lt;&gt;0),IF(O75&gt;=200,0,IF(O75&lt;143,40,ROUND(((ROUNDUP((200-O75),0))*0.7),0))),"")</f>
        <v>28</v>
      </c>
      <c r="Q75" s="345" t="str">
        <f>IF(A75="LE","",IF(F75="H",IF(O75&gt;=0,IF(O75&gt;=190,"HA",IF(O75&gt;=178,"HB","HC")),""),IF(F75="D",IF(O75&gt;=20,IF(O75&gt;=170,"DA","DB"),""))))</f>
        <v>HC</v>
      </c>
      <c r="R75" s="28" t="b">
        <f>IF(X75=A75,TRUE,FALSE)</f>
        <v>0</v>
      </c>
      <c r="S75" s="28" t="s">
        <v>15</v>
      </c>
      <c r="T75" s="28" t="s">
        <v>496</v>
      </c>
      <c r="U75" s="28" t="s">
        <v>530</v>
      </c>
      <c r="V75" s="28"/>
      <c r="W75" s="28" t="s">
        <v>529</v>
      </c>
      <c r="X75" s="341">
        <v>1615</v>
      </c>
      <c r="AA75" s="355"/>
      <c r="AB75" s="355"/>
      <c r="AF75" s="143"/>
      <c r="AY75" s="346"/>
    </row>
    <row r="76" spans="1:51" ht="14.25" x14ac:dyDescent="0.2">
      <c r="A76" s="235">
        <v>3045</v>
      </c>
      <c r="B76" s="218" t="s">
        <v>514</v>
      </c>
      <c r="C76" s="218" t="s">
        <v>515</v>
      </c>
      <c r="D76" s="218" t="s">
        <v>274</v>
      </c>
      <c r="E76" s="218" t="s">
        <v>275</v>
      </c>
      <c r="F76" s="218" t="s">
        <v>276</v>
      </c>
      <c r="G76" s="315" t="s">
        <v>497</v>
      </c>
      <c r="H76" s="315" t="s">
        <v>198</v>
      </c>
      <c r="I76" s="344">
        <v>0</v>
      </c>
      <c r="J76" s="344">
        <v>0</v>
      </c>
      <c r="K76" s="345">
        <v>147.91999999999999</v>
      </c>
      <c r="L76" s="315">
        <v>33</v>
      </c>
      <c r="M76" s="315">
        <v>4968</v>
      </c>
      <c r="N76" s="315">
        <v>150.55000000000001</v>
      </c>
      <c r="O76" s="315">
        <v>150.55000000000001</v>
      </c>
      <c r="P76" s="345">
        <f>IF(AND(O76&lt;&gt;"",O76&lt;&gt;0),IF(O76&gt;=200,0,IF(O76&lt;143,40,ROUND(((ROUNDUP((200-O76),0))*0.7),0))),"")</f>
        <v>35</v>
      </c>
      <c r="Q76" s="345" t="str">
        <f>IF(A76="LE","",IF(F76="H",IF(O76&gt;=0,IF(O76&gt;=190,"HA",IF(O76&gt;=178,"HB","HC")),""),IF(F76="D",IF(O76&gt;=20,IF(O76&gt;=170,"DA","DB"),""))))</f>
        <v>HC</v>
      </c>
      <c r="R76" s="28" t="b">
        <f>IF(X76=A76,TRUE,FALSE)</f>
        <v>0</v>
      </c>
      <c r="S76" s="28" t="s">
        <v>198</v>
      </c>
      <c r="T76" s="28" t="s">
        <v>497</v>
      </c>
      <c r="U76" s="28" t="s">
        <v>530</v>
      </c>
      <c r="V76" s="28"/>
      <c r="W76" s="28" t="s">
        <v>529</v>
      </c>
      <c r="X76" s="341">
        <v>1763</v>
      </c>
      <c r="AF76" s="143"/>
      <c r="AY76" s="346"/>
    </row>
    <row r="77" spans="1:51" ht="14.25" x14ac:dyDescent="0.2">
      <c r="A77" s="342">
        <v>2294</v>
      </c>
      <c r="B77" s="235" t="s">
        <v>516</v>
      </c>
      <c r="C77" s="235" t="s">
        <v>413</v>
      </c>
      <c r="D77" s="350" t="s">
        <v>274</v>
      </c>
      <c r="E77" s="218" t="s">
        <v>275</v>
      </c>
      <c r="F77" s="349" t="s">
        <v>276</v>
      </c>
      <c r="G77" s="315" t="s">
        <v>496</v>
      </c>
      <c r="H77" s="315" t="s">
        <v>201</v>
      </c>
      <c r="I77" s="218">
        <v>180.47</v>
      </c>
      <c r="J77" s="218">
        <v>179.34</v>
      </c>
      <c r="K77" s="345">
        <v>179.69</v>
      </c>
      <c r="L77" s="315">
        <v>64</v>
      </c>
      <c r="M77" s="315">
        <v>11602</v>
      </c>
      <c r="N77" s="315">
        <v>181.28</v>
      </c>
      <c r="O77" s="315">
        <v>181.28</v>
      </c>
      <c r="P77" s="345">
        <f>IF(AND(O77&lt;&gt;"",O77&lt;&gt;0),IF(O77&gt;=200,0,IF(O77&lt;143,40,ROUND(((ROUNDUP((200-O77),0))*0.7),0))),"")</f>
        <v>13</v>
      </c>
      <c r="Q77" s="345" t="str">
        <f>IF(A77="LE","",IF(F77="H",IF(O77&gt;=0,IF(O77&gt;=190,"HA",IF(O77&gt;=178,"HB","HC")),""),IF(F77="D",IF(O77&gt;=20,IF(O77&gt;=170,"DA","DB"),""))))</f>
        <v>HB</v>
      </c>
      <c r="R77" s="28" t="b">
        <f>IF(X77=A77,TRUE,FALSE)</f>
        <v>0</v>
      </c>
      <c r="S77" s="28" t="s">
        <v>201</v>
      </c>
      <c r="T77" s="28" t="s">
        <v>496</v>
      </c>
      <c r="U77" s="28" t="s">
        <v>530</v>
      </c>
      <c r="V77" s="28"/>
      <c r="W77" s="28" t="s">
        <v>529</v>
      </c>
      <c r="X77" s="341">
        <v>3072</v>
      </c>
      <c r="AF77" s="143"/>
      <c r="AT77" s="346"/>
      <c r="AY77" s="346"/>
    </row>
    <row r="78" spans="1:51" ht="14.25" x14ac:dyDescent="0.2">
      <c r="A78" s="342">
        <v>582</v>
      </c>
      <c r="B78" s="353" t="s">
        <v>417</v>
      </c>
      <c r="C78" s="349" t="s">
        <v>418</v>
      </c>
      <c r="D78" s="349" t="s">
        <v>274</v>
      </c>
      <c r="E78" s="218" t="s">
        <v>275</v>
      </c>
      <c r="F78" s="349" t="s">
        <v>276</v>
      </c>
      <c r="G78" s="315" t="s">
        <v>497</v>
      </c>
      <c r="H78" s="315" t="s">
        <v>15</v>
      </c>
      <c r="I78" s="218">
        <v>142.41999999999999</v>
      </c>
      <c r="J78" s="218">
        <v>140.86000000000001</v>
      </c>
      <c r="K78" s="345">
        <v>140.94</v>
      </c>
      <c r="L78" s="315">
        <v>106</v>
      </c>
      <c r="M78" s="315">
        <v>14902</v>
      </c>
      <c r="N78" s="315">
        <v>140.58000000000001</v>
      </c>
      <c r="O78" s="315">
        <v>140.58000000000001</v>
      </c>
      <c r="P78" s="345">
        <f>IF(AND(O78&lt;&gt;"",O78&lt;&gt;0),IF(O78&gt;=200,0,IF(O78&lt;143,40,ROUND(((ROUNDUP((200-O78),0))*0.7),0))),"")</f>
        <v>40</v>
      </c>
      <c r="Q78" s="345" t="str">
        <f>IF(A78="LE","",IF(F78="H",IF(O78&gt;=0,IF(O78&gt;=190,"HA",IF(O78&gt;=178,"HB","HC")),""),IF(F78="D",IF(O78&gt;=20,IF(O78&gt;=170,"DA","DB"),""))))</f>
        <v>HC</v>
      </c>
      <c r="R78" s="28" t="b">
        <f>IF(X78=A78,TRUE,FALSE)</f>
        <v>0</v>
      </c>
      <c r="S78" s="28" t="s">
        <v>15</v>
      </c>
      <c r="T78" s="28" t="s">
        <v>497</v>
      </c>
      <c r="U78" s="28" t="s">
        <v>530</v>
      </c>
      <c r="V78" s="28"/>
      <c r="W78" s="28" t="s">
        <v>529</v>
      </c>
      <c r="X78" s="341">
        <v>1375</v>
      </c>
      <c r="AF78" s="143"/>
      <c r="AY78" s="346"/>
    </row>
    <row r="79" spans="1:51" ht="14.25" x14ac:dyDescent="0.2">
      <c r="A79" s="342">
        <v>2349</v>
      </c>
      <c r="B79" s="353" t="s">
        <v>419</v>
      </c>
      <c r="C79" s="349" t="s">
        <v>420</v>
      </c>
      <c r="D79" s="350" t="s">
        <v>274</v>
      </c>
      <c r="E79" s="218" t="s">
        <v>275</v>
      </c>
      <c r="F79" s="349" t="s">
        <v>276</v>
      </c>
      <c r="G79" s="315" t="s">
        <v>496</v>
      </c>
      <c r="H79" s="315" t="s">
        <v>193</v>
      </c>
      <c r="I79" s="218">
        <v>151.9</v>
      </c>
      <c r="J79" s="218">
        <v>147.84</v>
      </c>
      <c r="K79" s="345">
        <v>149.32</v>
      </c>
      <c r="L79" s="315">
        <v>100</v>
      </c>
      <c r="M79" s="315">
        <v>14721</v>
      </c>
      <c r="N79" s="315">
        <v>147.21</v>
      </c>
      <c r="O79" s="315">
        <v>147.21</v>
      </c>
      <c r="P79" s="345">
        <f>IF(AND(O79&lt;&gt;"",O79&lt;&gt;0),IF(O79&gt;=200,0,IF(O79&lt;143,40,ROUND(((ROUNDUP((200-O79),0))*0.7),0))),"")</f>
        <v>37</v>
      </c>
      <c r="Q79" s="345" t="str">
        <f>IF(A79="LE","",IF(F79="H",IF(O79&gt;=0,IF(O79&gt;=190,"HA",IF(O79&gt;=178,"HB","HC")),""),IF(F79="D",IF(O79&gt;=20,IF(O79&gt;=170,"DA","DB"),""))))</f>
        <v>HC</v>
      </c>
      <c r="R79" s="28" t="b">
        <f>IF(X79=A79,TRUE,FALSE)</f>
        <v>0</v>
      </c>
      <c r="S79" s="28" t="s">
        <v>193</v>
      </c>
      <c r="T79" s="28" t="s">
        <v>496</v>
      </c>
      <c r="U79" s="28" t="s">
        <v>530</v>
      </c>
      <c r="V79" s="28"/>
      <c r="W79" s="28" t="s">
        <v>529</v>
      </c>
      <c r="X79" s="341">
        <v>1685</v>
      </c>
      <c r="AF79" s="143"/>
      <c r="AY79" s="346"/>
    </row>
    <row r="80" spans="1:51" ht="14.25" x14ac:dyDescent="0.2">
      <c r="A80" s="342">
        <v>1825</v>
      </c>
      <c r="B80" s="348" t="s">
        <v>421</v>
      </c>
      <c r="C80" s="349" t="s">
        <v>422</v>
      </c>
      <c r="D80" s="350" t="s">
        <v>274</v>
      </c>
      <c r="E80" s="218" t="s">
        <v>275</v>
      </c>
      <c r="F80" s="349" t="s">
        <v>276</v>
      </c>
      <c r="G80" s="315" t="s">
        <v>496</v>
      </c>
      <c r="H80" s="315" t="s">
        <v>197</v>
      </c>
      <c r="I80" s="218">
        <v>186.46</v>
      </c>
      <c r="J80" s="218">
        <v>186.58</v>
      </c>
      <c r="K80" s="345">
        <v>187.21</v>
      </c>
      <c r="L80" s="315">
        <v>246</v>
      </c>
      <c r="M80" s="315">
        <v>45012</v>
      </c>
      <c r="N80" s="315">
        <v>182.98</v>
      </c>
      <c r="O80" s="315">
        <v>182.98</v>
      </c>
      <c r="P80" s="345">
        <f>IF(AND(O80&lt;&gt;"",O80&lt;&gt;0),IF(O80&gt;=200,0,IF(O80&lt;143,40,ROUND(((ROUNDUP((200-O80),0))*0.7),0))),"")</f>
        <v>13</v>
      </c>
      <c r="Q80" s="345" t="str">
        <f>IF(A80="LE","",IF(F80="H",IF(O80&gt;=0,IF(O80&gt;=190,"HA",IF(O80&gt;=178,"HB","HC")),""),IF(F80="D",IF(O80&gt;=20,IF(O80&gt;=170,"DA","DB"),""))))</f>
        <v>HB</v>
      </c>
      <c r="R80" s="28" t="b">
        <f>IF(X80=A80,TRUE,FALSE)</f>
        <v>0</v>
      </c>
      <c r="S80" s="28" t="s">
        <v>197</v>
      </c>
      <c r="T80" s="28" t="s">
        <v>496</v>
      </c>
      <c r="U80" s="28" t="s">
        <v>530</v>
      </c>
      <c r="V80" s="28"/>
      <c r="W80" s="28" t="s">
        <v>529</v>
      </c>
      <c r="X80" s="341">
        <v>333</v>
      </c>
      <c r="AF80" s="143"/>
      <c r="AY80" s="346"/>
    </row>
    <row r="81" spans="1:51" ht="14.25" x14ac:dyDescent="0.2">
      <c r="A81" s="367">
        <v>327</v>
      </c>
      <c r="B81" s="368" t="s">
        <v>423</v>
      </c>
      <c r="C81" s="369" t="s">
        <v>424</v>
      </c>
      <c r="D81" s="369" t="s">
        <v>288</v>
      </c>
      <c r="E81" s="370" t="s">
        <v>275</v>
      </c>
      <c r="F81" s="369" t="s">
        <v>240</v>
      </c>
      <c r="G81" s="371" t="s">
        <v>496</v>
      </c>
      <c r="H81" s="371" t="s">
        <v>193</v>
      </c>
      <c r="I81" s="370">
        <v>170.79</v>
      </c>
      <c r="J81" s="370">
        <v>175.01</v>
      </c>
      <c r="K81" s="372">
        <v>181.84</v>
      </c>
      <c r="L81" s="371">
        <v>124</v>
      </c>
      <c r="M81" s="371">
        <v>22258</v>
      </c>
      <c r="N81" s="371">
        <v>179.5</v>
      </c>
      <c r="O81" s="371">
        <v>179.5</v>
      </c>
      <c r="P81" s="372">
        <f>IF(AND(O81&lt;&gt;"",O81&lt;&gt;0),IF(O81&gt;=200,0,IF(O81&lt;143,40,ROUND(((ROUNDUP((200-O81),0))*0.7),0))),"")</f>
        <v>15</v>
      </c>
      <c r="Q81" s="372" t="str">
        <f>IF(A81="LE","",IF(F81="H",IF(O81&gt;=0,IF(O81&gt;=190,"HA",IF(O81&gt;=178,"HB","HC")),""),IF(F81="D",IF(O81&gt;=20,IF(O81&gt;=170,"DA","DB"),""))))</f>
        <v>DA</v>
      </c>
      <c r="R81" s="28" t="b">
        <f>IF(X81=A81,TRUE,FALSE)</f>
        <v>0</v>
      </c>
      <c r="S81" s="28" t="s">
        <v>193</v>
      </c>
      <c r="T81" s="28" t="s">
        <v>496</v>
      </c>
      <c r="U81" s="28" t="s">
        <v>528</v>
      </c>
      <c r="V81" s="28"/>
      <c r="W81" s="28" t="s">
        <v>529</v>
      </c>
      <c r="X81" s="341">
        <v>2897</v>
      </c>
      <c r="AF81" s="143"/>
      <c r="AY81" s="346"/>
    </row>
    <row r="82" spans="1:51" ht="14.25" x14ac:dyDescent="0.2">
      <c r="A82" s="342">
        <v>586</v>
      </c>
      <c r="B82" s="348" t="s">
        <v>425</v>
      </c>
      <c r="C82" s="349" t="s">
        <v>427</v>
      </c>
      <c r="D82" s="349" t="s">
        <v>274</v>
      </c>
      <c r="E82" s="218" t="s">
        <v>275</v>
      </c>
      <c r="F82" s="349" t="s">
        <v>276</v>
      </c>
      <c r="G82" s="315" t="s">
        <v>497</v>
      </c>
      <c r="H82" s="315" t="s">
        <v>15</v>
      </c>
      <c r="I82" s="218">
        <v>160.65</v>
      </c>
      <c r="J82" s="218">
        <v>160.31</v>
      </c>
      <c r="K82" s="345">
        <v>161.66</v>
      </c>
      <c r="L82" s="315">
        <v>123</v>
      </c>
      <c r="M82" s="315">
        <v>19832</v>
      </c>
      <c r="N82" s="315">
        <v>161.24</v>
      </c>
      <c r="O82" s="315">
        <v>161.24</v>
      </c>
      <c r="P82" s="345">
        <f>IF(AND(O82&lt;&gt;"",O82&lt;&gt;0),IF(O82&gt;=200,0,IF(O82&lt;143,40,ROUND(((ROUNDUP((200-O82),0))*0.7),0))),"")</f>
        <v>27</v>
      </c>
      <c r="Q82" s="345" t="str">
        <f>IF(A82="LE","",IF(F82="H",IF(O82&gt;=0,IF(O82&gt;=190,"HA",IF(O82&gt;=178,"HB","HC")),""),IF(F82="D",IF(O82&gt;=20,IF(O82&gt;=170,"DA","DB"),""))))</f>
        <v>HC</v>
      </c>
      <c r="R82" s="28" t="b">
        <f>IF(X82=A82,TRUE,FALSE)</f>
        <v>0</v>
      </c>
      <c r="S82" s="28" t="s">
        <v>15</v>
      </c>
      <c r="T82" s="28" t="s">
        <v>497</v>
      </c>
      <c r="U82" s="28" t="s">
        <v>530</v>
      </c>
      <c r="V82" s="28"/>
      <c r="W82" s="28" t="s">
        <v>529</v>
      </c>
      <c r="X82" s="341">
        <v>1168</v>
      </c>
      <c r="AF82" s="143"/>
      <c r="AY82" s="346"/>
    </row>
    <row r="83" spans="1:51" ht="14.25" x14ac:dyDescent="0.2">
      <c r="A83" s="342">
        <v>2500</v>
      </c>
      <c r="B83" s="348" t="s">
        <v>425</v>
      </c>
      <c r="C83" s="349" t="s">
        <v>426</v>
      </c>
      <c r="D83" s="350" t="s">
        <v>274</v>
      </c>
      <c r="E83" s="218" t="s">
        <v>275</v>
      </c>
      <c r="F83" s="349" t="s">
        <v>276</v>
      </c>
      <c r="G83" s="315" t="s">
        <v>497</v>
      </c>
      <c r="H83" s="315" t="s">
        <v>194</v>
      </c>
      <c r="I83" s="218">
        <v>154.03</v>
      </c>
      <c r="J83" s="218">
        <v>149.27000000000001</v>
      </c>
      <c r="K83" s="345">
        <v>147.28</v>
      </c>
      <c r="L83" s="315">
        <v>69</v>
      </c>
      <c r="M83" s="315">
        <v>10351</v>
      </c>
      <c r="N83" s="315">
        <v>150.01</v>
      </c>
      <c r="O83" s="315">
        <v>150.01</v>
      </c>
      <c r="P83" s="345">
        <f>IF(AND(O83&lt;&gt;"",O83&lt;&gt;0),IF(O83&gt;=200,0,IF(O83&lt;143,40,ROUND(((ROUNDUP((200-O83),0))*0.7),0))),"")</f>
        <v>35</v>
      </c>
      <c r="Q83" s="345" t="str">
        <f>IF(A83="LE","",IF(F83="H",IF(O83&gt;=0,IF(O83&gt;=190,"HA",IF(O83&gt;=178,"HB","HC")),""),IF(F83="D",IF(O83&gt;=20,IF(O83&gt;=170,"DA","DB"),""))))</f>
        <v>HC</v>
      </c>
      <c r="R83" s="28" t="b">
        <f>IF(X83=A83,TRUE,FALSE)</f>
        <v>0</v>
      </c>
      <c r="S83" s="28" t="s">
        <v>194</v>
      </c>
      <c r="T83" s="28" t="s">
        <v>497</v>
      </c>
      <c r="U83" s="28" t="s">
        <v>530</v>
      </c>
      <c r="V83" s="28"/>
      <c r="W83" s="28" t="s">
        <v>529</v>
      </c>
      <c r="X83" s="341">
        <v>1636</v>
      </c>
      <c r="AF83" s="143"/>
      <c r="AY83" s="346"/>
    </row>
    <row r="84" spans="1:51" ht="14.25" x14ac:dyDescent="0.2">
      <c r="A84" s="380">
        <v>1615</v>
      </c>
      <c r="B84" s="373" t="s">
        <v>517</v>
      </c>
      <c r="C84" s="373" t="s">
        <v>343</v>
      </c>
      <c r="D84" s="375" t="s">
        <v>309</v>
      </c>
      <c r="E84" s="370" t="s">
        <v>275</v>
      </c>
      <c r="F84" s="375" t="s">
        <v>240</v>
      </c>
      <c r="G84" s="371" t="s">
        <v>496</v>
      </c>
      <c r="H84" s="371" t="s">
        <v>193</v>
      </c>
      <c r="I84" s="370">
        <v>162.91</v>
      </c>
      <c r="J84" s="370">
        <v>168.77</v>
      </c>
      <c r="K84" s="372">
        <v>168.32</v>
      </c>
      <c r="L84" s="371">
        <v>194</v>
      </c>
      <c r="M84" s="371">
        <v>32787</v>
      </c>
      <c r="N84" s="378">
        <v>169.01</v>
      </c>
      <c r="O84" s="378">
        <v>169.01</v>
      </c>
      <c r="P84" s="372">
        <f>IF(AND(O84&lt;&gt;"",O84&lt;&gt;0),IF(O84&gt;=200,0,IF(O84&lt;143,40,ROUND(((ROUNDUP((200-O84),0))*0.7),0))),"")</f>
        <v>22</v>
      </c>
      <c r="Q84" s="372" t="str">
        <f>IF(A84="LE","",IF(F84="H",IF(O84&gt;=0,IF(O84&gt;=190,"HA",IF(O84&gt;=178,"HB","HC")),""),IF(F84="D",IF(O84&gt;=20,IF(O84&gt;=170,"DA","DB"),""))))</f>
        <v>DB</v>
      </c>
      <c r="R84" s="28" t="b">
        <f>IF(X84=A84,TRUE,FALSE)</f>
        <v>0</v>
      </c>
      <c r="S84" s="28" t="s">
        <v>193</v>
      </c>
      <c r="T84" s="28" t="s">
        <v>496</v>
      </c>
      <c r="U84" s="28" t="s">
        <v>528</v>
      </c>
      <c r="V84" s="28"/>
      <c r="W84" s="28" t="s">
        <v>529</v>
      </c>
      <c r="X84" s="341">
        <v>3069</v>
      </c>
      <c r="AF84" s="143"/>
      <c r="AT84" s="346"/>
      <c r="AY84" s="346"/>
    </row>
    <row r="85" spans="1:51" ht="14.25" x14ac:dyDescent="0.2">
      <c r="A85" s="367">
        <v>1763</v>
      </c>
      <c r="B85" s="368" t="s">
        <v>428</v>
      </c>
      <c r="C85" s="369" t="s">
        <v>429</v>
      </c>
      <c r="D85" s="376" t="s">
        <v>288</v>
      </c>
      <c r="E85" s="370" t="s">
        <v>275</v>
      </c>
      <c r="F85" s="369" t="s">
        <v>240</v>
      </c>
      <c r="G85" s="371" t="s">
        <v>496</v>
      </c>
      <c r="H85" s="371" t="s">
        <v>193</v>
      </c>
      <c r="I85" s="370">
        <v>161.13</v>
      </c>
      <c r="J85" s="377">
        <v>0</v>
      </c>
      <c r="K85" s="372">
        <v>160.22</v>
      </c>
      <c r="L85" s="371">
        <v>40</v>
      </c>
      <c r="M85" s="371">
        <v>6537</v>
      </c>
      <c r="N85" s="371">
        <v>163.43</v>
      </c>
      <c r="O85" s="371">
        <v>163.43</v>
      </c>
      <c r="P85" s="372">
        <f>IF(AND(O85&lt;&gt;"",O85&lt;&gt;0),IF(O85&gt;=200,0,IF(O85&lt;143,40,ROUND(((ROUNDUP((200-O85),0))*0.7),0))),"")</f>
        <v>26</v>
      </c>
      <c r="Q85" s="372" t="str">
        <f>IF(A85="LE","",IF(F85="H",IF(O85&gt;=0,IF(O85&gt;=190,"HA",IF(O85&gt;=178,"HB","HC")),""),IF(F85="D",IF(O85&gt;=20,IF(O85&gt;=170,"DA","DB"),""))))</f>
        <v>DB</v>
      </c>
      <c r="R85" s="28" t="b">
        <f>IF(X85=A85,TRUE,FALSE)</f>
        <v>0</v>
      </c>
      <c r="S85" s="28" t="s">
        <v>193</v>
      </c>
      <c r="T85" s="28" t="s">
        <v>496</v>
      </c>
      <c r="U85" s="28" t="s">
        <v>528</v>
      </c>
      <c r="V85" s="28"/>
      <c r="W85" s="28" t="s">
        <v>529</v>
      </c>
      <c r="X85" s="341">
        <v>2822</v>
      </c>
      <c r="AF85" s="143"/>
      <c r="AY85" s="346"/>
    </row>
    <row r="86" spans="1:51" ht="14.25" x14ac:dyDescent="0.2">
      <c r="A86" s="342">
        <v>1375</v>
      </c>
      <c r="B86" s="348" t="s">
        <v>430</v>
      </c>
      <c r="C86" s="349" t="s">
        <v>431</v>
      </c>
      <c r="D86" s="349" t="s">
        <v>274</v>
      </c>
      <c r="E86" s="218" t="s">
        <v>275</v>
      </c>
      <c r="F86" s="349" t="s">
        <v>276</v>
      </c>
      <c r="G86" s="315" t="s">
        <v>496</v>
      </c>
      <c r="H86" s="315" t="s">
        <v>197</v>
      </c>
      <c r="I86" s="218">
        <v>149.81</v>
      </c>
      <c r="J86" s="218">
        <v>148.11000000000001</v>
      </c>
      <c r="K86" s="345">
        <v>149.15</v>
      </c>
      <c r="L86" s="315">
        <v>60</v>
      </c>
      <c r="M86" s="315">
        <v>8949</v>
      </c>
      <c r="N86" s="315">
        <v>149.15</v>
      </c>
      <c r="O86" s="315">
        <v>149.15</v>
      </c>
      <c r="P86" s="345">
        <f>IF(AND(O86&lt;&gt;"",O86&lt;&gt;0),IF(O86&gt;=200,0,IF(O86&lt;143,40,ROUND(((ROUNDUP((200-O86),0))*0.7),0))),"")</f>
        <v>36</v>
      </c>
      <c r="Q86" s="345" t="str">
        <f>IF(A86="LE","",IF(F86="H",IF(O86&gt;=0,IF(O86&gt;=190,"HA",IF(O86&gt;=178,"HB","HC")),""),IF(F86="D",IF(O86&gt;=20,IF(O86&gt;=170,"DA","DB"),""))))</f>
        <v>HC</v>
      </c>
      <c r="R86" s="28" t="b">
        <f>IF(X86=A86,TRUE,FALSE)</f>
        <v>0</v>
      </c>
      <c r="S86" s="28" t="s">
        <v>197</v>
      </c>
      <c r="T86" s="28" t="s">
        <v>496</v>
      </c>
      <c r="U86" s="28" t="s">
        <v>530</v>
      </c>
      <c r="V86" s="28"/>
      <c r="W86" s="28" t="s">
        <v>529</v>
      </c>
      <c r="X86" s="341">
        <v>2820</v>
      </c>
      <c r="AF86" s="143"/>
      <c r="AY86" s="346"/>
    </row>
    <row r="87" spans="1:51" ht="14.25" x14ac:dyDescent="0.2">
      <c r="A87" s="342">
        <v>1685</v>
      </c>
      <c r="B87" s="235" t="s">
        <v>432</v>
      </c>
      <c r="C87" s="218" t="s">
        <v>433</v>
      </c>
      <c r="D87" s="235" t="s">
        <v>274</v>
      </c>
      <c r="E87" s="218" t="s">
        <v>275</v>
      </c>
      <c r="F87" s="349" t="s">
        <v>276</v>
      </c>
      <c r="G87" s="315" t="s">
        <v>496</v>
      </c>
      <c r="H87" s="315" t="s">
        <v>312</v>
      </c>
      <c r="I87" s="218">
        <v>173.91</v>
      </c>
      <c r="J87" s="218">
        <v>171.48</v>
      </c>
      <c r="K87" s="345">
        <v>174.93</v>
      </c>
      <c r="L87" s="315">
        <v>78</v>
      </c>
      <c r="M87" s="315">
        <v>13675</v>
      </c>
      <c r="N87" s="315">
        <v>175.32</v>
      </c>
      <c r="O87" s="315">
        <v>175.32</v>
      </c>
      <c r="P87" s="345">
        <f>IF(AND(O87&lt;&gt;"",O87&lt;&gt;0),IF(O87&gt;=200,0,IF(O87&lt;143,40,ROUND(((ROUNDUP((200-O87),0))*0.7),0))),"")</f>
        <v>18</v>
      </c>
      <c r="Q87" s="345" t="str">
        <f>IF(A87="LE","",IF(F87="H",IF(O87&gt;=0,IF(O87&gt;=190,"HA",IF(O87&gt;=178,"HB","HC")),""),IF(F87="D",IF(O87&gt;=20,IF(O87&gt;=170,"DA","DB"),""))))</f>
        <v>HC</v>
      </c>
      <c r="R87" s="28" t="b">
        <f>IF(X87=A87,TRUE,FALSE)</f>
        <v>0</v>
      </c>
      <c r="S87" s="28" t="s">
        <v>312</v>
      </c>
      <c r="T87" s="28" t="s">
        <v>496</v>
      </c>
      <c r="U87" s="28" t="s">
        <v>530</v>
      </c>
      <c r="V87" s="28"/>
      <c r="W87" s="28" t="s">
        <v>529</v>
      </c>
      <c r="X87" s="341">
        <v>2953</v>
      </c>
      <c r="AF87" s="143"/>
      <c r="AY87" s="346"/>
    </row>
    <row r="88" spans="1:51" ht="14.25" x14ac:dyDescent="0.2">
      <c r="A88" s="342">
        <v>1168</v>
      </c>
      <c r="B88" s="348" t="s">
        <v>434</v>
      </c>
      <c r="C88" s="349" t="s">
        <v>435</v>
      </c>
      <c r="D88" s="350" t="s">
        <v>274</v>
      </c>
      <c r="E88" s="218" t="s">
        <v>275</v>
      </c>
      <c r="F88" s="349" t="s">
        <v>276</v>
      </c>
      <c r="G88" s="315" t="s">
        <v>497</v>
      </c>
      <c r="H88" s="315" t="s">
        <v>194</v>
      </c>
      <c r="I88" s="218">
        <v>160.93</v>
      </c>
      <c r="J88" s="218">
        <v>157.21</v>
      </c>
      <c r="K88" s="345">
        <v>157.47</v>
      </c>
      <c r="L88" s="315">
        <v>127</v>
      </c>
      <c r="M88" s="315">
        <v>19895</v>
      </c>
      <c r="N88" s="315">
        <v>156.65</v>
      </c>
      <c r="O88" s="315">
        <v>156.65</v>
      </c>
      <c r="P88" s="345">
        <f>IF(AND(O88&lt;&gt;"",O88&lt;&gt;0),IF(O88&gt;=200,0,IF(O88&lt;143,40,ROUND(((ROUNDUP((200-O88),0))*0.7),0))),"")</f>
        <v>31</v>
      </c>
      <c r="Q88" s="345" t="str">
        <f>IF(A88="LE","",IF(F88="H",IF(O88&gt;=0,IF(O88&gt;=190,"HA",IF(O88&gt;=178,"HB","HC")),""),IF(F88="D",IF(O88&gt;=20,IF(O88&gt;=170,"DA","DB"),""))))</f>
        <v>HC</v>
      </c>
      <c r="R88" s="28" t="b">
        <f>IF(X88=A88,TRUE,FALSE)</f>
        <v>0</v>
      </c>
      <c r="S88" s="28" t="s">
        <v>194</v>
      </c>
      <c r="T88" s="28" t="s">
        <v>497</v>
      </c>
      <c r="U88" s="28" t="s">
        <v>530</v>
      </c>
      <c r="V88" s="28"/>
      <c r="W88" s="28" t="s">
        <v>529</v>
      </c>
      <c r="X88" s="341">
        <v>2934</v>
      </c>
      <c r="AF88" s="143"/>
      <c r="AY88" s="346"/>
    </row>
    <row r="89" spans="1:51" ht="14.25" x14ac:dyDescent="0.2">
      <c r="A89" s="367">
        <v>1636</v>
      </c>
      <c r="B89" s="368" t="s">
        <v>436</v>
      </c>
      <c r="C89" s="369" t="s">
        <v>437</v>
      </c>
      <c r="D89" s="376" t="s">
        <v>274</v>
      </c>
      <c r="E89" s="370" t="s">
        <v>275</v>
      </c>
      <c r="F89" s="369" t="s">
        <v>240</v>
      </c>
      <c r="G89" s="371" t="s">
        <v>496</v>
      </c>
      <c r="H89" s="371" t="s">
        <v>193</v>
      </c>
      <c r="I89" s="370">
        <v>152.86000000000001</v>
      </c>
      <c r="J89" s="370">
        <v>150.85</v>
      </c>
      <c r="K89" s="372">
        <v>149.77000000000001</v>
      </c>
      <c r="L89" s="371">
        <v>90</v>
      </c>
      <c r="M89" s="371">
        <v>13359</v>
      </c>
      <c r="N89" s="371">
        <v>148.43</v>
      </c>
      <c r="O89" s="371">
        <v>148.43</v>
      </c>
      <c r="P89" s="372">
        <f>IF(AND(O89&lt;&gt;"",O89&lt;&gt;0),IF(O89&gt;=200,0,IF(O89&lt;143,40,ROUND(((ROUNDUP((200-O89),0))*0.7),0))),"")</f>
        <v>36</v>
      </c>
      <c r="Q89" s="372" t="str">
        <f>IF(A89="LE","",IF(F89="H",IF(O89&gt;=0,IF(O89&gt;=190,"HA",IF(O89&gt;=178,"HB","HC")),""),IF(F89="D",IF(O89&gt;=20,IF(O89&gt;=170,"DA","DB"),""))))</f>
        <v>DB</v>
      </c>
      <c r="R89" s="28" t="b">
        <f>IF(X89=A89,TRUE,FALSE)</f>
        <v>0</v>
      </c>
      <c r="S89" s="28" t="s">
        <v>193</v>
      </c>
      <c r="T89" s="28" t="s">
        <v>496</v>
      </c>
      <c r="U89" s="28" t="s">
        <v>528</v>
      </c>
      <c r="V89" s="28"/>
      <c r="W89" s="28" t="s">
        <v>529</v>
      </c>
      <c r="X89" s="341">
        <v>1782</v>
      </c>
      <c r="AF89" s="143"/>
      <c r="AY89" s="346"/>
    </row>
    <row r="90" spans="1:51" ht="14.25" x14ac:dyDescent="0.2">
      <c r="A90" s="373">
        <v>2820</v>
      </c>
      <c r="B90" s="370" t="s">
        <v>518</v>
      </c>
      <c r="C90" s="370" t="s">
        <v>519</v>
      </c>
      <c r="D90" s="370" t="s">
        <v>520</v>
      </c>
      <c r="E90" s="370" t="s">
        <v>275</v>
      </c>
      <c r="F90" s="370" t="s">
        <v>240</v>
      </c>
      <c r="G90" s="371" t="s">
        <v>496</v>
      </c>
      <c r="H90" s="371" t="s">
        <v>193</v>
      </c>
      <c r="I90" s="377">
        <v>0</v>
      </c>
      <c r="J90" s="377">
        <v>0</v>
      </c>
      <c r="K90" s="372">
        <v>0</v>
      </c>
      <c r="L90" s="371">
        <v>20</v>
      </c>
      <c r="M90" s="371">
        <v>3087</v>
      </c>
      <c r="N90" s="371">
        <v>154.35</v>
      </c>
      <c r="O90" s="371">
        <v>154.35</v>
      </c>
      <c r="P90" s="372">
        <f>IF(AND(O90&lt;&gt;"",O90&lt;&gt;0),IF(O90&gt;=200,0,IF(O90&lt;143,40,ROUND(((ROUNDUP((200-O90),0))*0.7),0))),"")</f>
        <v>32</v>
      </c>
      <c r="Q90" s="372" t="str">
        <f>IF(A90="LE","",IF(F90="H",IF(O90&gt;=0,IF(O90&gt;=190,"HA",IF(O90&gt;=178,"HB","HC")),""),IF(F90="D",IF(O90&gt;=20,IF(O90&gt;=170,"DA","DB"),""))))</f>
        <v>DB</v>
      </c>
      <c r="R90" s="28" t="b">
        <f>IF(X90=A90,TRUE,FALSE)</f>
        <v>0</v>
      </c>
      <c r="S90" s="28" t="s">
        <v>193</v>
      </c>
      <c r="T90" s="28" t="s">
        <v>496</v>
      </c>
      <c r="U90" s="28" t="s">
        <v>528</v>
      </c>
      <c r="V90" s="28"/>
      <c r="W90" s="28" t="s">
        <v>529</v>
      </c>
      <c r="X90" s="341">
        <v>1210</v>
      </c>
      <c r="AF90" s="143"/>
      <c r="AY90" s="346"/>
    </row>
    <row r="91" spans="1:51" ht="14.25" x14ac:dyDescent="0.2">
      <c r="A91" s="342">
        <v>2953</v>
      </c>
      <c r="B91" s="235" t="s">
        <v>325</v>
      </c>
      <c r="C91" s="218" t="s">
        <v>385</v>
      </c>
      <c r="D91" s="218" t="s">
        <v>288</v>
      </c>
      <c r="E91" s="218" t="s">
        <v>275</v>
      </c>
      <c r="F91" s="218" t="s">
        <v>276</v>
      </c>
      <c r="G91" s="315" t="s">
        <v>496</v>
      </c>
      <c r="H91" s="315" t="s">
        <v>312</v>
      </c>
      <c r="I91" s="218">
        <v>160.13</v>
      </c>
      <c r="J91" s="218">
        <v>162.84</v>
      </c>
      <c r="K91" s="345">
        <v>160.72</v>
      </c>
      <c r="L91" s="315">
        <v>43</v>
      </c>
      <c r="M91" s="315">
        <v>6917</v>
      </c>
      <c r="N91" s="315">
        <v>160.86000000000001</v>
      </c>
      <c r="O91" s="315">
        <v>160.86000000000001</v>
      </c>
      <c r="P91" s="345">
        <f>IF(AND(O91&lt;&gt;"",O91&lt;&gt;0),IF(O91&gt;=200,0,IF(O91&lt;143,40,ROUND(((ROUNDUP((200-O91),0))*0.7),0))),"")</f>
        <v>28</v>
      </c>
      <c r="Q91" s="345" t="str">
        <f>IF(A91="LE","",IF(F91="H",IF(O91&gt;=0,IF(O91&gt;=190,"HA",IF(O91&gt;=178,"HB","HC")),""),IF(F91="D",IF(O91&gt;=20,IF(O91&gt;=170,"DA","DB"),""))))</f>
        <v>HC</v>
      </c>
      <c r="R91" s="28" t="b">
        <f>IF(X91=A91,TRUE,FALSE)</f>
        <v>0</v>
      </c>
      <c r="S91" s="28" t="s">
        <v>312</v>
      </c>
      <c r="T91" s="28" t="s">
        <v>496</v>
      </c>
      <c r="U91" s="28" t="s">
        <v>530</v>
      </c>
      <c r="V91" s="28"/>
      <c r="W91" s="28" t="s">
        <v>529</v>
      </c>
      <c r="X91" s="341">
        <v>1377</v>
      </c>
      <c r="AF91" s="143"/>
      <c r="AY91" s="346"/>
    </row>
    <row r="92" spans="1:51" ht="14.25" x14ac:dyDescent="0.2">
      <c r="A92" s="373">
        <v>2934</v>
      </c>
      <c r="B92" s="370" t="s">
        <v>440</v>
      </c>
      <c r="C92" s="370" t="s">
        <v>441</v>
      </c>
      <c r="D92" s="375" t="s">
        <v>288</v>
      </c>
      <c r="E92" s="370" t="s">
        <v>275</v>
      </c>
      <c r="F92" s="370" t="s">
        <v>240</v>
      </c>
      <c r="G92" s="371" t="s">
        <v>496</v>
      </c>
      <c r="H92" s="371" t="s">
        <v>194</v>
      </c>
      <c r="I92" s="370">
        <v>151.33000000000001</v>
      </c>
      <c r="J92" s="370">
        <v>153.84</v>
      </c>
      <c r="K92" s="372">
        <v>152.71</v>
      </c>
      <c r="L92" s="371">
        <v>263</v>
      </c>
      <c r="M92" s="371">
        <v>39930</v>
      </c>
      <c r="N92" s="371">
        <v>151.83000000000001</v>
      </c>
      <c r="O92" s="371">
        <v>151.83000000000001</v>
      </c>
      <c r="P92" s="372">
        <f>IF(AND(O92&lt;&gt;"",O92&lt;&gt;0),IF(O92&gt;=200,0,IF(O92&lt;143,40,ROUND(((ROUNDUP((200-O92),0))*0.7),0))),"")</f>
        <v>34</v>
      </c>
      <c r="Q92" s="372" t="str">
        <f>IF(A92="LE","",IF(F92="H",IF(O92&gt;=0,IF(O92&gt;=190,"HA",IF(O92&gt;=178,"HB","HC")),""),IF(F92="D",IF(O92&gt;=20,IF(O92&gt;=170,"DA","DB"),""))))</f>
        <v>DB</v>
      </c>
      <c r="R92" s="28" t="b">
        <f>IF(X92=A92,TRUE,FALSE)</f>
        <v>0</v>
      </c>
      <c r="S92" s="28" t="s">
        <v>194</v>
      </c>
      <c r="T92" s="28" t="s">
        <v>496</v>
      </c>
      <c r="U92" s="28" t="s">
        <v>528</v>
      </c>
      <c r="V92" s="28"/>
      <c r="W92" s="28" t="s">
        <v>529</v>
      </c>
      <c r="X92" s="341">
        <v>2220</v>
      </c>
      <c r="AF92" s="143"/>
      <c r="AY92" s="346"/>
    </row>
    <row r="93" spans="1:51" ht="14.25" x14ac:dyDescent="0.2">
      <c r="A93" s="342">
        <v>1377</v>
      </c>
      <c r="B93" s="348" t="s">
        <v>442</v>
      </c>
      <c r="C93" s="349" t="s">
        <v>443</v>
      </c>
      <c r="D93" s="349" t="s">
        <v>274</v>
      </c>
      <c r="E93" s="218" t="s">
        <v>275</v>
      </c>
      <c r="F93" s="349" t="s">
        <v>276</v>
      </c>
      <c r="G93" s="315" t="s">
        <v>496</v>
      </c>
      <c r="H93" s="315" t="s">
        <v>197</v>
      </c>
      <c r="I93" s="218">
        <v>178.15</v>
      </c>
      <c r="J93" s="218">
        <v>179.18</v>
      </c>
      <c r="K93" s="345">
        <v>180.22</v>
      </c>
      <c r="L93" s="315">
        <v>250</v>
      </c>
      <c r="M93" s="315">
        <v>44909</v>
      </c>
      <c r="N93" s="315">
        <v>179.64</v>
      </c>
      <c r="O93" s="315">
        <v>179.64</v>
      </c>
      <c r="P93" s="345">
        <f>IF(AND(O93&lt;&gt;"",O93&lt;&gt;0),IF(O93&gt;=200,0,IF(O93&lt;143,40,ROUND(((ROUNDUP((200-O93),0))*0.7),0))),"")</f>
        <v>15</v>
      </c>
      <c r="Q93" s="345" t="str">
        <f>IF(A93="LE","",IF(F93="H",IF(O93&gt;=0,IF(O93&gt;=190,"HA",IF(O93&gt;=178,"HB","HC")),""),IF(F93="D",IF(O93&gt;=20,IF(O93&gt;=170,"DA","DB"),""))))</f>
        <v>HB</v>
      </c>
      <c r="R93" s="28" t="b">
        <f>IF(X93=A93,TRUE,FALSE)</f>
        <v>0</v>
      </c>
      <c r="S93" s="28" t="s">
        <v>197</v>
      </c>
      <c r="T93" s="28" t="s">
        <v>496</v>
      </c>
      <c r="U93" s="28" t="s">
        <v>530</v>
      </c>
      <c r="V93" s="28"/>
      <c r="W93" s="28" t="s">
        <v>529</v>
      </c>
      <c r="X93" s="341">
        <v>2904</v>
      </c>
      <c r="AF93" s="143"/>
      <c r="AY93" s="346"/>
    </row>
    <row r="94" spans="1:51" ht="14.25" x14ac:dyDescent="0.2">
      <c r="A94" s="342">
        <v>656</v>
      </c>
      <c r="B94" s="358" t="s">
        <v>444</v>
      </c>
      <c r="C94" s="349" t="s">
        <v>325</v>
      </c>
      <c r="D94" s="349" t="s">
        <v>445</v>
      </c>
      <c r="E94" s="218" t="s">
        <v>275</v>
      </c>
      <c r="F94" s="349" t="s">
        <v>276</v>
      </c>
      <c r="G94" s="315" t="s">
        <v>496</v>
      </c>
      <c r="H94" s="315" t="s">
        <v>15</v>
      </c>
      <c r="I94" s="218">
        <v>175.53</v>
      </c>
      <c r="J94" s="218">
        <v>176.2</v>
      </c>
      <c r="K94" s="345">
        <v>177.6</v>
      </c>
      <c r="L94" s="315">
        <v>197</v>
      </c>
      <c r="M94" s="315">
        <v>35110</v>
      </c>
      <c r="N94" s="354">
        <v>178.22</v>
      </c>
      <c r="O94" s="354">
        <v>178.22</v>
      </c>
      <c r="P94" s="345">
        <f>IF(AND(O94&lt;&gt;"",O94&lt;&gt;0),IF(O94&gt;=200,0,IF(O94&lt;143,40,ROUND(((ROUNDUP((200-O94),0))*0.7),0))),"")</f>
        <v>15</v>
      </c>
      <c r="Q94" s="345" t="str">
        <f>IF(A94="LE","",IF(F94="H",IF(O94&gt;=0,IF(O94&gt;=190,"HA",IF(O94&gt;=178,"HB","HC")),""),IF(F94="D",IF(O94&gt;=20,IF(O94&gt;=170,"DA","DB"),""))))</f>
        <v>HB</v>
      </c>
      <c r="R94" s="28" t="b">
        <f>IF(X94=A94,TRUE,FALSE)</f>
        <v>0</v>
      </c>
      <c r="S94" s="28" t="s">
        <v>15</v>
      </c>
      <c r="T94" s="28" t="s">
        <v>496</v>
      </c>
      <c r="U94" s="28" t="s">
        <v>530</v>
      </c>
      <c r="V94" s="28"/>
      <c r="W94" s="28" t="s">
        <v>529</v>
      </c>
      <c r="X94" s="341">
        <v>2632</v>
      </c>
      <c r="AF94" s="143"/>
      <c r="AY94" s="346"/>
    </row>
    <row r="95" spans="1:51" ht="14.25" x14ac:dyDescent="0.2">
      <c r="A95" s="342">
        <v>663</v>
      </c>
      <c r="B95" s="348" t="s">
        <v>446</v>
      </c>
      <c r="C95" s="349" t="s">
        <v>447</v>
      </c>
      <c r="D95" s="350" t="s">
        <v>283</v>
      </c>
      <c r="E95" s="218" t="s">
        <v>275</v>
      </c>
      <c r="F95" s="349" t="s">
        <v>276</v>
      </c>
      <c r="G95" s="315" t="s">
        <v>496</v>
      </c>
      <c r="H95" s="315" t="s">
        <v>201</v>
      </c>
      <c r="I95" s="218">
        <v>164.19</v>
      </c>
      <c r="J95" s="218">
        <v>167.15</v>
      </c>
      <c r="K95" s="345">
        <v>161.54</v>
      </c>
      <c r="L95" s="315">
        <v>36</v>
      </c>
      <c r="M95" s="315">
        <v>5843</v>
      </c>
      <c r="N95" s="315">
        <v>162.31</v>
      </c>
      <c r="O95" s="315">
        <v>162.31</v>
      </c>
      <c r="P95" s="345">
        <f>IF(AND(O95&lt;&gt;"",O95&lt;&gt;0),IF(O95&gt;=200,0,IF(O95&lt;143,40,ROUND(((ROUNDUP((200-O95),0))*0.7),0))),"")</f>
        <v>27</v>
      </c>
      <c r="Q95" s="345" t="str">
        <f>IF(A95="LE","",IF(F95="H",IF(O95&gt;=0,IF(O95&gt;=190,"HA",IF(O95&gt;=178,"HB","HC")),""),IF(F95="D",IF(O95&gt;=20,IF(O95&gt;=170,"DA","DB"),""))))</f>
        <v>HC</v>
      </c>
      <c r="R95" s="28" t="b">
        <f>IF(X95=A95,TRUE,FALSE)</f>
        <v>0</v>
      </c>
      <c r="S95" s="28" t="s">
        <v>201</v>
      </c>
      <c r="T95" s="28" t="s">
        <v>496</v>
      </c>
      <c r="U95" s="28" t="s">
        <v>530</v>
      </c>
      <c r="V95" s="28"/>
      <c r="W95" s="28" t="s">
        <v>529</v>
      </c>
      <c r="X95" s="341">
        <v>656</v>
      </c>
      <c r="AA95" s="355"/>
      <c r="AB95" s="355"/>
      <c r="AF95" s="143"/>
      <c r="AY95" s="346"/>
    </row>
    <row r="96" spans="1:51" ht="14.25" x14ac:dyDescent="0.2">
      <c r="A96" s="235">
        <v>3067</v>
      </c>
      <c r="B96" s="218" t="s">
        <v>521</v>
      </c>
      <c r="C96" s="218" t="s">
        <v>522</v>
      </c>
      <c r="D96" s="218" t="s">
        <v>274</v>
      </c>
      <c r="E96" s="218" t="s">
        <v>275</v>
      </c>
      <c r="F96" s="218" t="s">
        <v>276</v>
      </c>
      <c r="G96" s="315" t="s">
        <v>496</v>
      </c>
      <c r="H96" s="315" t="s">
        <v>193</v>
      </c>
      <c r="I96" s="344">
        <v>0</v>
      </c>
      <c r="J96" s="344">
        <v>0</v>
      </c>
      <c r="K96" s="345">
        <v>0</v>
      </c>
      <c r="L96" s="315">
        <v>8</v>
      </c>
      <c r="M96" s="315">
        <v>1156</v>
      </c>
      <c r="N96" s="315">
        <v>144.5</v>
      </c>
      <c r="O96" s="344">
        <v>0</v>
      </c>
      <c r="P96" s="345">
        <v>0</v>
      </c>
      <c r="Q96" s="345"/>
      <c r="R96" s="28" t="b">
        <f>IF(X96=A96,TRUE,FALSE)</f>
        <v>0</v>
      </c>
      <c r="S96" s="28" t="s">
        <v>193</v>
      </c>
      <c r="T96" s="28" t="s">
        <v>496</v>
      </c>
      <c r="U96" s="28" t="s">
        <v>530</v>
      </c>
      <c r="V96" s="28"/>
      <c r="W96" s="28" t="s">
        <v>529</v>
      </c>
      <c r="X96" s="341">
        <v>2984</v>
      </c>
      <c r="AF96" s="143"/>
      <c r="AY96" s="346"/>
    </row>
    <row r="97" spans="1:51" ht="14.25" x14ac:dyDescent="0.2">
      <c r="A97" s="342">
        <v>1378</v>
      </c>
      <c r="B97" s="348" t="s">
        <v>453</v>
      </c>
      <c r="C97" s="349" t="s">
        <v>454</v>
      </c>
      <c r="D97" s="349" t="s">
        <v>274</v>
      </c>
      <c r="E97" s="218" t="s">
        <v>275</v>
      </c>
      <c r="F97" s="349" t="s">
        <v>276</v>
      </c>
      <c r="G97" s="315" t="s">
        <v>496</v>
      </c>
      <c r="H97" s="315" t="s">
        <v>15</v>
      </c>
      <c r="I97" s="218">
        <v>164.54</v>
      </c>
      <c r="J97" s="218">
        <v>163.1</v>
      </c>
      <c r="K97" s="345">
        <v>163.11000000000001</v>
      </c>
      <c r="L97" s="315">
        <v>201</v>
      </c>
      <c r="M97" s="315">
        <v>32630</v>
      </c>
      <c r="N97" s="315">
        <v>162.34</v>
      </c>
      <c r="O97" s="315">
        <v>162.34</v>
      </c>
      <c r="P97" s="345">
        <f>IF(AND(O97&lt;&gt;"",O97&lt;&gt;0),IF(O97&gt;=200,0,IF(O97&lt;143,40,ROUND(((ROUNDUP((200-O97),0))*0.7),0))),"")</f>
        <v>27</v>
      </c>
      <c r="Q97" s="345" t="str">
        <f>IF(A97="LE","",IF(F97="H",IF(O97&gt;=0,IF(O97&gt;=190,"HA",IF(O97&gt;=178,"HB","HC")),""),IF(F97="D",IF(O97&gt;=20,IF(O97&gt;=170,"DA","DB"),""))))</f>
        <v>HC</v>
      </c>
      <c r="R97" s="28" t="b">
        <f>IF(X97=A97,TRUE,FALSE)</f>
        <v>0</v>
      </c>
      <c r="S97" s="28" t="s">
        <v>15</v>
      </c>
      <c r="T97" s="28" t="s">
        <v>496</v>
      </c>
      <c r="U97" s="28" t="s">
        <v>530</v>
      </c>
      <c r="V97" s="28"/>
      <c r="W97" s="28" t="s">
        <v>529</v>
      </c>
      <c r="X97" s="341">
        <v>663</v>
      </c>
      <c r="AF97" s="143"/>
      <c r="AY97" s="346"/>
    </row>
    <row r="98" spans="1:51" ht="14.25" x14ac:dyDescent="0.2">
      <c r="A98" s="342">
        <v>721</v>
      </c>
      <c r="B98" s="358" t="s">
        <v>455</v>
      </c>
      <c r="C98" s="349" t="s">
        <v>456</v>
      </c>
      <c r="D98" s="349" t="s">
        <v>274</v>
      </c>
      <c r="E98" s="218" t="s">
        <v>275</v>
      </c>
      <c r="F98" s="349" t="s">
        <v>276</v>
      </c>
      <c r="G98" s="315" t="s">
        <v>496</v>
      </c>
      <c r="H98" s="315" t="s">
        <v>193</v>
      </c>
      <c r="I98" s="218">
        <v>165.17</v>
      </c>
      <c r="J98" s="218">
        <v>168.09</v>
      </c>
      <c r="K98" s="345">
        <v>170.35</v>
      </c>
      <c r="L98" s="315">
        <v>79</v>
      </c>
      <c r="M98" s="315">
        <v>13592</v>
      </c>
      <c r="N98" s="315">
        <v>172.05</v>
      </c>
      <c r="O98" s="315">
        <v>172.05</v>
      </c>
      <c r="P98" s="345">
        <f>IF(AND(O98&lt;&gt;"",O98&lt;&gt;0),IF(O98&gt;=200,0,IF(O98&lt;143,40,ROUND(((ROUNDUP((200-O98),0))*0.7),0))),"")</f>
        <v>20</v>
      </c>
      <c r="Q98" s="345" t="str">
        <f>IF(A98="LE","",IF(F98="H",IF(O98&gt;=0,IF(O98&gt;=190,"HA",IF(O98&gt;=178,"HB","HC")),""),IF(F98="D",IF(O98&gt;=20,IF(O98&gt;=170,"DA","DB"),""))))</f>
        <v>HC</v>
      </c>
      <c r="R98" s="28" t="b">
        <f>IF(X98=A98,TRUE,FALSE)</f>
        <v>0</v>
      </c>
      <c r="S98" s="28" t="s">
        <v>193</v>
      </c>
      <c r="T98" s="28" t="s">
        <v>496</v>
      </c>
      <c r="U98" s="28" t="s">
        <v>530</v>
      </c>
      <c r="V98" s="28"/>
      <c r="W98" s="28" t="s">
        <v>529</v>
      </c>
      <c r="X98" s="341">
        <v>3067</v>
      </c>
      <c r="AF98" s="143"/>
      <c r="AT98" s="346"/>
      <c r="AY98" s="346"/>
    </row>
    <row r="99" spans="1:51" ht="14.25" x14ac:dyDescent="0.2">
      <c r="A99" s="342">
        <v>2455</v>
      </c>
      <c r="B99" s="353" t="s">
        <v>457</v>
      </c>
      <c r="C99" s="349" t="s">
        <v>458</v>
      </c>
      <c r="D99" s="350" t="s">
        <v>274</v>
      </c>
      <c r="E99" s="218" t="s">
        <v>275</v>
      </c>
      <c r="F99" s="349" t="s">
        <v>276</v>
      </c>
      <c r="G99" s="315" t="s">
        <v>496</v>
      </c>
      <c r="H99" s="315" t="s">
        <v>312</v>
      </c>
      <c r="I99" s="218">
        <v>157.72999999999999</v>
      </c>
      <c r="J99" s="218">
        <v>161.66999999999999</v>
      </c>
      <c r="K99" s="345">
        <v>163.58000000000001</v>
      </c>
      <c r="L99" s="315">
        <v>137</v>
      </c>
      <c r="M99" s="315">
        <v>22410</v>
      </c>
      <c r="N99" s="315">
        <v>163.58000000000001</v>
      </c>
      <c r="O99" s="315">
        <v>163.58000000000001</v>
      </c>
      <c r="P99" s="345">
        <f>IF(AND(O99&lt;&gt;"",O99&lt;&gt;0),IF(O99&gt;=200,0,IF(O99&lt;143,40,ROUND(((ROUNDUP((200-O99),0))*0.7),0))),"")</f>
        <v>26</v>
      </c>
      <c r="Q99" s="345" t="str">
        <f>IF(A99="LE","",IF(F99="H",IF(O99&gt;=0,IF(O99&gt;=190,"HA",IF(O99&gt;=178,"HB","HC")),""),IF(F99="D",IF(O99&gt;=20,IF(O99&gt;=170,"DA","DB"),""))))</f>
        <v>HC</v>
      </c>
      <c r="R99" s="28" t="b">
        <f>IF(X99=A99,TRUE,FALSE)</f>
        <v>0</v>
      </c>
      <c r="S99" s="28" t="s">
        <v>312</v>
      </c>
      <c r="T99" s="28" t="s">
        <v>496</v>
      </c>
      <c r="U99" s="28" t="s">
        <v>530</v>
      </c>
      <c r="V99" s="28"/>
      <c r="W99" s="28" t="s">
        <v>529</v>
      </c>
      <c r="X99" s="341">
        <v>1378</v>
      </c>
      <c r="AF99" s="143"/>
      <c r="AY99" s="346"/>
    </row>
    <row r="100" spans="1:51" ht="14.25" x14ac:dyDescent="0.2">
      <c r="A100" s="367">
        <v>2453</v>
      </c>
      <c r="B100" s="368" t="s">
        <v>523</v>
      </c>
      <c r="C100" s="369" t="s">
        <v>524</v>
      </c>
      <c r="D100" s="376" t="s">
        <v>274</v>
      </c>
      <c r="E100" s="370" t="s">
        <v>275</v>
      </c>
      <c r="F100" s="369" t="s">
        <v>240</v>
      </c>
      <c r="G100" s="371" t="s">
        <v>496</v>
      </c>
      <c r="H100" s="371" t="s">
        <v>312</v>
      </c>
      <c r="I100" s="377">
        <v>0</v>
      </c>
      <c r="J100" s="377">
        <v>0</v>
      </c>
      <c r="K100" s="372">
        <v>148.32</v>
      </c>
      <c r="L100" s="371">
        <v>22</v>
      </c>
      <c r="M100" s="371">
        <v>3263</v>
      </c>
      <c r="N100" s="371">
        <v>148.32</v>
      </c>
      <c r="O100" s="371">
        <v>148.32</v>
      </c>
      <c r="P100" s="372">
        <f>IF(AND(O100&lt;&gt;"",O100&lt;&gt;0),IF(O100&gt;=200,0,IF(O100&lt;143,40,ROUND(((ROUNDUP((200-O100),0))*0.7),0))),"")</f>
        <v>36</v>
      </c>
      <c r="Q100" s="372" t="str">
        <f>IF(A100="LE","",IF(F100="H",IF(O100&gt;=0,IF(O100&gt;=190,"HA",IF(O100&gt;=178,"HB","HC")),""),IF(F100="D",IF(O100&gt;=20,IF(O100&gt;=170,"DA","DB"),""))))</f>
        <v>DB</v>
      </c>
      <c r="R100" s="28" t="b">
        <f>IF(X100=A100,TRUE,FALSE)</f>
        <v>0</v>
      </c>
      <c r="S100" s="28" t="s">
        <v>312</v>
      </c>
      <c r="T100" s="28" t="s">
        <v>496</v>
      </c>
      <c r="U100" s="28" t="s">
        <v>528</v>
      </c>
      <c r="V100" s="28"/>
      <c r="W100" s="28" t="s">
        <v>529</v>
      </c>
      <c r="X100" s="341">
        <v>2792</v>
      </c>
      <c r="AF100" s="143"/>
      <c r="AY100" s="346"/>
    </row>
    <row r="101" spans="1:51" ht="14.25" x14ac:dyDescent="0.2">
      <c r="A101" s="342">
        <v>2456</v>
      </c>
      <c r="B101" s="348" t="s">
        <v>459</v>
      </c>
      <c r="C101" s="349" t="s">
        <v>340</v>
      </c>
      <c r="D101" s="350" t="s">
        <v>274</v>
      </c>
      <c r="E101" s="218" t="s">
        <v>275</v>
      </c>
      <c r="F101" s="349" t="s">
        <v>276</v>
      </c>
      <c r="G101" s="315" t="s">
        <v>496</v>
      </c>
      <c r="H101" s="315" t="s">
        <v>197</v>
      </c>
      <c r="I101" s="218">
        <v>178.7</v>
      </c>
      <c r="J101" s="218">
        <v>178.28</v>
      </c>
      <c r="K101" s="345">
        <v>179.07</v>
      </c>
      <c r="L101" s="315">
        <v>295</v>
      </c>
      <c r="M101" s="315">
        <v>53017</v>
      </c>
      <c r="N101" s="315">
        <v>179.72</v>
      </c>
      <c r="O101" s="315">
        <v>179.72</v>
      </c>
      <c r="P101" s="345">
        <f>IF(AND(O101&lt;&gt;"",O101&lt;&gt;0),IF(O101&gt;=200,0,IF(O101&lt;143,40,ROUND(((ROUNDUP((200-O101),0))*0.7),0))),"")</f>
        <v>15</v>
      </c>
      <c r="Q101" s="345" t="str">
        <f>IF(A101="LE","",IF(F101="H",IF(O101&gt;=0,IF(O101&gt;=190,"HA",IF(O101&gt;=178,"HB","HC")),""),IF(F101="D",IF(O101&gt;=20,IF(O101&gt;=170,"DA","DB"),""))))</f>
        <v>HB</v>
      </c>
      <c r="R101" s="28" t="b">
        <f>IF(X101=A101,TRUE,FALSE)</f>
        <v>0</v>
      </c>
      <c r="S101" s="28" t="s">
        <v>197</v>
      </c>
      <c r="T101" s="28" t="s">
        <v>496</v>
      </c>
      <c r="U101" s="28" t="s">
        <v>530</v>
      </c>
      <c r="V101" s="28"/>
      <c r="W101" s="28" t="s">
        <v>529</v>
      </c>
      <c r="X101" s="341">
        <v>2695</v>
      </c>
      <c r="AF101" s="143"/>
      <c r="AT101" s="346"/>
      <c r="AY101" s="346"/>
    </row>
    <row r="102" spans="1:51" ht="14.25" x14ac:dyDescent="0.2">
      <c r="A102" s="367">
        <v>1464</v>
      </c>
      <c r="B102" s="368" t="s">
        <v>460</v>
      </c>
      <c r="C102" s="369" t="s">
        <v>461</v>
      </c>
      <c r="D102" s="369" t="s">
        <v>274</v>
      </c>
      <c r="E102" s="370" t="s">
        <v>275</v>
      </c>
      <c r="F102" s="369" t="s">
        <v>240</v>
      </c>
      <c r="G102" s="371" t="s">
        <v>496</v>
      </c>
      <c r="H102" s="371" t="s">
        <v>312</v>
      </c>
      <c r="I102" s="377">
        <v>0</v>
      </c>
      <c r="J102" s="377">
        <v>0</v>
      </c>
      <c r="K102" s="372">
        <v>0</v>
      </c>
      <c r="L102" s="371">
        <v>0</v>
      </c>
      <c r="M102" s="371">
        <v>0</v>
      </c>
      <c r="N102" s="371">
        <v>0</v>
      </c>
      <c r="O102" s="377">
        <v>0</v>
      </c>
      <c r="P102" s="372">
        <v>0</v>
      </c>
      <c r="Q102" s="372"/>
      <c r="R102" s="28" t="b">
        <f>IF(X102=A102,TRUE,FALSE)</f>
        <v>0</v>
      </c>
      <c r="S102" s="28" t="s">
        <v>312</v>
      </c>
      <c r="T102" s="28" t="s">
        <v>496</v>
      </c>
      <c r="U102" s="28" t="s">
        <v>528</v>
      </c>
      <c r="V102" s="28"/>
      <c r="W102" s="28" t="s">
        <v>529</v>
      </c>
      <c r="X102" s="341">
        <v>3029</v>
      </c>
      <c r="AF102" s="143"/>
      <c r="AY102" s="346"/>
    </row>
    <row r="103" spans="1:51" ht="14.25" x14ac:dyDescent="0.2">
      <c r="A103" s="342">
        <v>742</v>
      </c>
      <c r="B103" s="348" t="s">
        <v>462</v>
      </c>
      <c r="C103" s="349" t="s">
        <v>380</v>
      </c>
      <c r="D103" s="349" t="s">
        <v>274</v>
      </c>
      <c r="E103" s="218" t="s">
        <v>275</v>
      </c>
      <c r="F103" s="349" t="s">
        <v>276</v>
      </c>
      <c r="G103" s="315" t="s">
        <v>497</v>
      </c>
      <c r="H103" s="315" t="s">
        <v>194</v>
      </c>
      <c r="I103" s="218">
        <v>155.41999999999999</v>
      </c>
      <c r="J103" s="218">
        <v>149.65</v>
      </c>
      <c r="K103" s="345">
        <v>151.15</v>
      </c>
      <c r="L103" s="315">
        <v>48</v>
      </c>
      <c r="M103" s="315">
        <v>7255</v>
      </c>
      <c r="N103" s="315">
        <v>151.15</v>
      </c>
      <c r="O103" s="315">
        <v>151.15</v>
      </c>
      <c r="P103" s="345">
        <f>IF(AND(O103&lt;&gt;"",O103&lt;&gt;0),IF(O103&gt;=200,0,IF(O103&lt;143,40,ROUND(((ROUNDUP((200-O103),0))*0.7),0))),"")</f>
        <v>34</v>
      </c>
      <c r="Q103" s="345" t="str">
        <f>IF(A103="LE","",IF(F103="H",IF(O103&gt;=0,IF(O103&gt;=190,"HA",IF(O103&gt;=178,"HB","HC")),""),IF(F103="D",IF(O103&gt;=20,IF(O103&gt;=170,"DA","DB"),""))))</f>
        <v>HC</v>
      </c>
      <c r="R103" s="28" t="b">
        <f>IF(X103=A103,TRUE,FALSE)</f>
        <v>0</v>
      </c>
      <c r="S103" s="28" t="s">
        <v>194</v>
      </c>
      <c r="T103" s="28" t="s">
        <v>497</v>
      </c>
      <c r="U103" s="28" t="s">
        <v>530</v>
      </c>
      <c r="V103" s="28"/>
      <c r="W103" s="28" t="s">
        <v>529</v>
      </c>
      <c r="X103" s="341">
        <v>721</v>
      </c>
      <c r="AF103" s="143"/>
      <c r="AT103" s="346"/>
      <c r="AY103" s="346"/>
    </row>
    <row r="104" spans="1:51" ht="14.25" x14ac:dyDescent="0.2">
      <c r="A104" s="342">
        <v>1966</v>
      </c>
      <c r="B104" s="348" t="s">
        <v>463</v>
      </c>
      <c r="C104" s="349" t="s">
        <v>464</v>
      </c>
      <c r="D104" s="350" t="s">
        <v>274</v>
      </c>
      <c r="E104" s="218" t="s">
        <v>275</v>
      </c>
      <c r="F104" s="349" t="s">
        <v>276</v>
      </c>
      <c r="G104" s="315" t="s">
        <v>497</v>
      </c>
      <c r="H104" s="315" t="s">
        <v>193</v>
      </c>
      <c r="I104" s="344">
        <v>0</v>
      </c>
      <c r="J104" s="344">
        <v>0</v>
      </c>
      <c r="K104" s="345">
        <v>0</v>
      </c>
      <c r="L104" s="315">
        <v>0</v>
      </c>
      <c r="M104" s="315">
        <v>0</v>
      </c>
      <c r="N104" s="315">
        <v>0</v>
      </c>
      <c r="O104" s="344">
        <v>0</v>
      </c>
      <c r="P104" s="345">
        <v>0</v>
      </c>
      <c r="Q104" s="345"/>
      <c r="R104" s="28" t="b">
        <f>IF(X104=A104,TRUE,FALSE)</f>
        <v>0</v>
      </c>
      <c r="S104" s="28" t="s">
        <v>193</v>
      </c>
      <c r="T104" s="28" t="s">
        <v>497</v>
      </c>
      <c r="U104" s="28" t="s">
        <v>530</v>
      </c>
      <c r="V104" s="28"/>
      <c r="W104" s="28" t="s">
        <v>529</v>
      </c>
      <c r="X104" s="341">
        <v>1869</v>
      </c>
      <c r="AF104" s="143"/>
      <c r="AY104" s="346"/>
    </row>
    <row r="105" spans="1:51" ht="14.25" x14ac:dyDescent="0.2">
      <c r="A105" s="367">
        <v>2744</v>
      </c>
      <c r="B105" s="368" t="s">
        <v>463</v>
      </c>
      <c r="C105" s="369" t="s">
        <v>465</v>
      </c>
      <c r="D105" s="376" t="s">
        <v>274</v>
      </c>
      <c r="E105" s="370" t="s">
        <v>275</v>
      </c>
      <c r="F105" s="369" t="s">
        <v>240</v>
      </c>
      <c r="G105" s="371" t="s">
        <v>497</v>
      </c>
      <c r="H105" s="371" t="s">
        <v>193</v>
      </c>
      <c r="I105" s="377">
        <v>0</v>
      </c>
      <c r="J105" s="377">
        <v>0</v>
      </c>
      <c r="K105" s="372">
        <v>0</v>
      </c>
      <c r="L105" s="371">
        <v>0</v>
      </c>
      <c r="M105" s="371">
        <v>0</v>
      </c>
      <c r="N105" s="371">
        <v>0</v>
      </c>
      <c r="O105" s="377">
        <v>0</v>
      </c>
      <c r="P105" s="372">
        <v>0</v>
      </c>
      <c r="Q105" s="372"/>
      <c r="R105" s="28" t="b">
        <f>IF(X105=A105,TRUE,FALSE)</f>
        <v>0</v>
      </c>
      <c r="S105" s="28" t="s">
        <v>193</v>
      </c>
      <c r="T105" s="28" t="s">
        <v>497</v>
      </c>
      <c r="U105" s="28" t="s">
        <v>528</v>
      </c>
      <c r="V105" s="28"/>
      <c r="W105" s="28" t="s">
        <v>529</v>
      </c>
      <c r="X105" s="341">
        <v>893</v>
      </c>
      <c r="AF105" s="143"/>
      <c r="AY105" s="346"/>
    </row>
    <row r="106" spans="1:51" ht="14.25" x14ac:dyDescent="0.2">
      <c r="A106" s="235">
        <v>2457</v>
      </c>
      <c r="B106" s="218" t="s">
        <v>525</v>
      </c>
      <c r="C106" s="218" t="s">
        <v>526</v>
      </c>
      <c r="D106" s="218" t="s">
        <v>274</v>
      </c>
      <c r="E106" s="218" t="s">
        <v>275</v>
      </c>
      <c r="F106" s="218" t="s">
        <v>276</v>
      </c>
      <c r="G106" s="315" t="s">
        <v>496</v>
      </c>
      <c r="H106" s="315" t="s">
        <v>193</v>
      </c>
      <c r="I106" s="344">
        <v>0</v>
      </c>
      <c r="J106" s="344">
        <v>0</v>
      </c>
      <c r="K106" s="345">
        <v>0</v>
      </c>
      <c r="L106" s="315">
        <v>6</v>
      </c>
      <c r="M106" s="315">
        <v>1007</v>
      </c>
      <c r="N106" s="315">
        <v>167.83</v>
      </c>
      <c r="O106" s="344">
        <v>0</v>
      </c>
      <c r="P106" s="345">
        <v>0</v>
      </c>
      <c r="Q106" s="345"/>
      <c r="R106" s="28" t="b">
        <f>IF(X106=A106,TRUE,FALSE)</f>
        <v>0</v>
      </c>
      <c r="S106" s="28" t="s">
        <v>193</v>
      </c>
      <c r="T106" s="28" t="s">
        <v>496</v>
      </c>
      <c r="U106" s="28" t="s">
        <v>530</v>
      </c>
      <c r="V106" s="28"/>
      <c r="W106" s="28" t="s">
        <v>529</v>
      </c>
      <c r="X106" s="341">
        <v>2893</v>
      </c>
      <c r="AF106" s="143"/>
      <c r="AY106" s="346"/>
    </row>
    <row r="107" spans="1:51" ht="14.25" x14ac:dyDescent="0.2">
      <c r="A107" s="342">
        <v>790</v>
      </c>
      <c r="B107" s="348" t="s">
        <v>468</v>
      </c>
      <c r="C107" s="349" t="s">
        <v>325</v>
      </c>
      <c r="D107" s="349" t="s">
        <v>274</v>
      </c>
      <c r="E107" s="218" t="s">
        <v>275</v>
      </c>
      <c r="F107" s="349" t="s">
        <v>276</v>
      </c>
      <c r="G107" s="315" t="s">
        <v>496</v>
      </c>
      <c r="H107" s="315" t="s">
        <v>198</v>
      </c>
      <c r="I107" s="218">
        <v>169.45</v>
      </c>
      <c r="J107" s="218">
        <v>168.54</v>
      </c>
      <c r="K107" s="345">
        <v>168.74</v>
      </c>
      <c r="L107" s="315">
        <v>115</v>
      </c>
      <c r="M107" s="315">
        <v>19280</v>
      </c>
      <c r="N107" s="315">
        <v>167.65</v>
      </c>
      <c r="O107" s="315">
        <v>167.65</v>
      </c>
      <c r="P107" s="345">
        <f>IF(AND(O107&lt;&gt;"",O107&lt;&gt;0),IF(O107&gt;=200,0,IF(O107&lt;143,40,ROUND(((ROUNDUP((200-O107),0))*0.7),0))),"")</f>
        <v>23</v>
      </c>
      <c r="Q107" s="345" t="str">
        <f>IF(A107="LE","",IF(F107="H",IF(O107&gt;=0,IF(O107&gt;=190,"HA",IF(O107&gt;=178,"HB","HC")),""),IF(F107="D",IF(O107&gt;=20,IF(O107&gt;=170,"DA","DB"),""))))</f>
        <v>HC</v>
      </c>
      <c r="R107" s="28" t="b">
        <f>IF(X107=A107,TRUE,FALSE)</f>
        <v>0</v>
      </c>
      <c r="S107" s="28" t="s">
        <v>198</v>
      </c>
      <c r="T107" s="28" t="s">
        <v>496</v>
      </c>
      <c r="U107" s="28" t="s">
        <v>530</v>
      </c>
      <c r="V107" s="28"/>
      <c r="W107" s="28" t="s">
        <v>529</v>
      </c>
      <c r="X107" s="341">
        <v>2455</v>
      </c>
      <c r="AF107" s="143"/>
      <c r="AY107" s="346"/>
    </row>
    <row r="108" spans="1:51" ht="14.25" x14ac:dyDescent="0.2">
      <c r="A108" s="342">
        <v>3028</v>
      </c>
      <c r="B108" s="218" t="s">
        <v>273</v>
      </c>
      <c r="C108" s="218" t="s">
        <v>272</v>
      </c>
      <c r="D108" s="218" t="s">
        <v>274</v>
      </c>
      <c r="E108" s="218" t="s">
        <v>275</v>
      </c>
      <c r="F108" s="218" t="s">
        <v>276</v>
      </c>
      <c r="G108" s="315" t="s">
        <v>496</v>
      </c>
      <c r="H108" s="315" t="s">
        <v>15</v>
      </c>
      <c r="I108" s="344">
        <v>0</v>
      </c>
      <c r="J108" s="344">
        <v>0</v>
      </c>
      <c r="K108" s="345">
        <v>0</v>
      </c>
      <c r="L108" s="315">
        <v>16</v>
      </c>
      <c r="M108" s="315">
        <v>2273</v>
      </c>
      <c r="N108" s="315">
        <v>142.06</v>
      </c>
      <c r="O108" s="344">
        <v>0</v>
      </c>
      <c r="P108" s="345">
        <v>0</v>
      </c>
      <c r="Q108" s="345"/>
      <c r="R108" s="28" t="b">
        <f>IF(X108=A108,TRUE,FALSE)</f>
        <v>0</v>
      </c>
      <c r="S108" s="28" t="s">
        <v>15</v>
      </c>
      <c r="T108" s="28" t="s">
        <v>496</v>
      </c>
      <c r="U108" s="28" t="s">
        <v>530</v>
      </c>
      <c r="V108" s="28"/>
      <c r="W108" s="28" t="s">
        <v>529</v>
      </c>
      <c r="X108" s="341">
        <v>1757</v>
      </c>
      <c r="AF108" s="143"/>
      <c r="AY108" s="346"/>
    </row>
    <row r="109" spans="1:51" ht="14.25" x14ac:dyDescent="0.2">
      <c r="A109" s="342">
        <v>1381</v>
      </c>
      <c r="B109" s="348" t="s">
        <v>469</v>
      </c>
      <c r="C109" s="349" t="s">
        <v>427</v>
      </c>
      <c r="D109" s="349" t="s">
        <v>274</v>
      </c>
      <c r="E109" s="218" t="s">
        <v>275</v>
      </c>
      <c r="F109" s="349" t="s">
        <v>276</v>
      </c>
      <c r="G109" s="315" t="s">
        <v>497</v>
      </c>
      <c r="H109" s="315" t="s">
        <v>198</v>
      </c>
      <c r="I109" s="218">
        <v>168.96</v>
      </c>
      <c r="J109" s="218">
        <v>175.24</v>
      </c>
      <c r="K109" s="345">
        <v>175.78</v>
      </c>
      <c r="L109" s="315">
        <v>110</v>
      </c>
      <c r="M109" s="315">
        <v>19256</v>
      </c>
      <c r="N109" s="315">
        <v>175.05</v>
      </c>
      <c r="O109" s="315">
        <v>175.05</v>
      </c>
      <c r="P109" s="345">
        <f>IF(AND(O109&lt;&gt;"",O109&lt;&gt;0),IF(O109&gt;=200,0,IF(O109&lt;143,40,ROUND(((ROUNDUP((200-O109),0))*0.7),0))),"")</f>
        <v>18</v>
      </c>
      <c r="Q109" s="345" t="str">
        <f>IF(A109="LE","",IF(F109="H",IF(O109&gt;=0,IF(O109&gt;=190,"HA",IF(O109&gt;=178,"HB","HC")),""),IF(F109="D",IF(O109&gt;=20,IF(O109&gt;=170,"DA","DB"),""))))</f>
        <v>HC</v>
      </c>
      <c r="R109" s="28" t="b">
        <f>IF(X109=A109,TRUE,FALSE)</f>
        <v>0</v>
      </c>
      <c r="S109" s="28" t="s">
        <v>198</v>
      </c>
      <c r="T109" s="28" t="s">
        <v>497</v>
      </c>
      <c r="U109" s="28" t="s">
        <v>530</v>
      </c>
      <c r="V109" s="28"/>
      <c r="W109" s="28" t="s">
        <v>529</v>
      </c>
      <c r="X109" s="341">
        <v>2453</v>
      </c>
      <c r="AF109" s="143"/>
      <c r="AY109" s="346"/>
    </row>
    <row r="110" spans="1:51" ht="14.25" x14ac:dyDescent="0.2">
      <c r="A110" s="367">
        <v>1467</v>
      </c>
      <c r="B110" s="368" t="s">
        <v>470</v>
      </c>
      <c r="C110" s="369" t="s">
        <v>472</v>
      </c>
      <c r="D110" s="369" t="s">
        <v>274</v>
      </c>
      <c r="E110" s="370" t="s">
        <v>275</v>
      </c>
      <c r="F110" s="369" t="s">
        <v>240</v>
      </c>
      <c r="G110" s="371" t="s">
        <v>496</v>
      </c>
      <c r="H110" s="371" t="s">
        <v>194</v>
      </c>
      <c r="I110" s="370">
        <v>160.77000000000001</v>
      </c>
      <c r="J110" s="370">
        <v>163.81</v>
      </c>
      <c r="K110" s="372">
        <v>165.9</v>
      </c>
      <c r="L110" s="371">
        <v>143</v>
      </c>
      <c r="M110" s="371">
        <v>23545</v>
      </c>
      <c r="N110" s="371">
        <v>164.65</v>
      </c>
      <c r="O110" s="371">
        <v>164.65</v>
      </c>
      <c r="P110" s="372">
        <f>IF(AND(O110&lt;&gt;"",O110&lt;&gt;0),IF(O110&gt;=200,0,IF(O110&lt;143,40,ROUND(((ROUNDUP((200-O110),0))*0.7),0))),"")</f>
        <v>25</v>
      </c>
      <c r="Q110" s="372" t="str">
        <f>IF(A110="LE","",IF(F110="H",IF(O110&gt;=0,IF(O110&gt;=190,"HA",IF(O110&gt;=178,"HB","HC")),""),IF(F110="D",IF(O110&gt;=20,IF(O110&gt;=170,"DA","DB"),""))))</f>
        <v>DB</v>
      </c>
      <c r="R110" s="28" t="b">
        <f>IF(X110=A110,TRUE,FALSE)</f>
        <v>0</v>
      </c>
      <c r="S110" s="28" t="s">
        <v>194</v>
      </c>
      <c r="T110" s="28" t="s">
        <v>496</v>
      </c>
      <c r="U110" s="28" t="s">
        <v>528</v>
      </c>
      <c r="V110" s="28"/>
      <c r="W110" s="28" t="s">
        <v>529</v>
      </c>
      <c r="X110" s="341">
        <v>189</v>
      </c>
      <c r="AF110" s="143"/>
      <c r="AY110" s="346"/>
    </row>
    <row r="111" spans="1:51" ht="14.25" x14ac:dyDescent="0.2">
      <c r="A111" s="342">
        <v>2596</v>
      </c>
      <c r="B111" s="348" t="s">
        <v>470</v>
      </c>
      <c r="C111" s="349" t="s">
        <v>471</v>
      </c>
      <c r="D111" s="349" t="s">
        <v>274</v>
      </c>
      <c r="E111" s="218" t="s">
        <v>275</v>
      </c>
      <c r="F111" s="349" t="s">
        <v>276</v>
      </c>
      <c r="G111" s="315" t="s">
        <v>527</v>
      </c>
      <c r="H111" s="315" t="s">
        <v>194</v>
      </c>
      <c r="I111" s="218">
        <v>164.45</v>
      </c>
      <c r="J111" s="344">
        <v>0</v>
      </c>
      <c r="K111" s="345">
        <v>160.38</v>
      </c>
      <c r="L111" s="315">
        <v>21</v>
      </c>
      <c r="M111" s="315">
        <v>3368</v>
      </c>
      <c r="N111" s="315">
        <v>160.38</v>
      </c>
      <c r="O111" s="315">
        <v>160.38</v>
      </c>
      <c r="P111" s="345">
        <f>IF(AND(O111&lt;&gt;"",O111&lt;&gt;0),IF(O111&gt;=200,0,IF(O111&lt;143,40,ROUND(((ROUNDUP((200-O111),0))*0.7),0))),"")</f>
        <v>28</v>
      </c>
      <c r="Q111" s="345" t="str">
        <f>IF(A111="LE","",IF(F111="H",IF(O111&gt;=0,IF(O111&gt;=190,"HA",IF(O111&gt;=178,"HB","HC")),""),IF(F111="D",IF(O111&gt;=20,IF(O111&gt;=170,"DA","DB"),""))))</f>
        <v>HC</v>
      </c>
      <c r="R111" s="28" t="b">
        <f>IF(X111=A111,TRUE,FALSE)</f>
        <v>0</v>
      </c>
      <c r="S111" s="28" t="s">
        <v>194</v>
      </c>
      <c r="T111" s="28" t="s">
        <v>527</v>
      </c>
      <c r="U111" s="28" t="s">
        <v>530</v>
      </c>
      <c r="V111" s="28"/>
      <c r="W111" s="28" t="s">
        <v>529</v>
      </c>
      <c r="X111" s="341">
        <v>2456</v>
      </c>
      <c r="AF111" s="143"/>
      <c r="AY111" s="346"/>
    </row>
    <row r="112" spans="1:51" ht="14.25" x14ac:dyDescent="0.2">
      <c r="A112" s="235">
        <v>2984</v>
      </c>
      <c r="B112" s="218" t="s">
        <v>384</v>
      </c>
      <c r="C112" s="235" t="s">
        <v>473</v>
      </c>
      <c r="D112" s="218" t="s">
        <v>309</v>
      </c>
      <c r="E112" s="218" t="s">
        <v>275</v>
      </c>
      <c r="F112" s="218" t="s">
        <v>276</v>
      </c>
      <c r="G112" s="315" t="s">
        <v>496</v>
      </c>
      <c r="H112" s="315" t="s">
        <v>15</v>
      </c>
      <c r="I112" s="218">
        <v>161.58000000000001</v>
      </c>
      <c r="J112" s="218">
        <v>161.26</v>
      </c>
      <c r="K112" s="345">
        <v>163.75</v>
      </c>
      <c r="L112" s="315">
        <v>180</v>
      </c>
      <c r="M112" s="315">
        <v>29480</v>
      </c>
      <c r="N112" s="315">
        <v>163.78</v>
      </c>
      <c r="O112" s="315">
        <v>163.78</v>
      </c>
      <c r="P112" s="345">
        <f>IF(AND(O112&lt;&gt;"",O112&lt;&gt;0),IF(O112&gt;=200,0,IF(O112&lt;143,40,ROUND(((ROUNDUP((200-O112),0))*0.7),0))),"")</f>
        <v>26</v>
      </c>
      <c r="Q112" s="345" t="str">
        <f>IF(A112="LE","",IF(F112="H",IF(O112&gt;=0,IF(O112&gt;=190,"HA",IF(O112&gt;=178,"HB","HC")),""),IF(F112="D",IF(O112&gt;=20,IF(O112&gt;=170,"DA","DB"),""))))</f>
        <v>HC</v>
      </c>
      <c r="R112" s="28" t="b">
        <f>IF(X112=A112,TRUE,FALSE)</f>
        <v>0</v>
      </c>
      <c r="S112" s="28" t="s">
        <v>15</v>
      </c>
      <c r="T112" s="28" t="s">
        <v>496</v>
      </c>
      <c r="U112" s="28" t="s">
        <v>530</v>
      </c>
      <c r="V112" s="28"/>
      <c r="W112" s="28" t="s">
        <v>529</v>
      </c>
      <c r="X112" s="341">
        <v>1464</v>
      </c>
      <c r="AF112" s="143"/>
      <c r="AY112" s="346"/>
    </row>
    <row r="113" spans="1:51" ht="14.25" x14ac:dyDescent="0.2">
      <c r="A113" s="342">
        <v>3029</v>
      </c>
      <c r="B113" s="235" t="s">
        <v>384</v>
      </c>
      <c r="C113" s="218" t="s">
        <v>383</v>
      </c>
      <c r="D113" s="218" t="s">
        <v>309</v>
      </c>
      <c r="E113" s="218" t="s">
        <v>275</v>
      </c>
      <c r="F113" s="218" t="s">
        <v>276</v>
      </c>
      <c r="G113" s="315" t="s">
        <v>502</v>
      </c>
      <c r="H113" s="315" t="s">
        <v>15</v>
      </c>
      <c r="I113" s="344">
        <v>0</v>
      </c>
      <c r="J113" s="218">
        <v>136.51</v>
      </c>
      <c r="K113" s="345">
        <v>138.68</v>
      </c>
      <c r="L113" s="315">
        <v>34</v>
      </c>
      <c r="M113" s="315">
        <v>4819</v>
      </c>
      <c r="N113" s="315">
        <v>141.74</v>
      </c>
      <c r="O113" s="315">
        <v>141.74</v>
      </c>
      <c r="P113" s="345">
        <f>IF(AND(O113&lt;&gt;"",O113&lt;&gt;0),IF(O113&gt;=200,0,IF(O113&lt;143,40,ROUND(((ROUNDUP((200-O113),0))*0.7),0))),"")</f>
        <v>40</v>
      </c>
      <c r="Q113" s="345" t="str">
        <f>IF(A113="LE","",IF(F113="H",IF(O113&gt;=0,IF(O113&gt;=190,"HA",IF(O113&gt;=178,"HB","HC")),""),IF(F113="D",IF(O113&gt;=20,IF(O113&gt;=170,"DA","DB"),""))))</f>
        <v>HC</v>
      </c>
      <c r="R113" s="28" t="b">
        <f>IF(X113=A113,TRUE,FALSE)</f>
        <v>0</v>
      </c>
      <c r="S113" s="28" t="s">
        <v>15</v>
      </c>
      <c r="T113" s="28" t="s">
        <v>502</v>
      </c>
      <c r="U113" s="28" t="s">
        <v>530</v>
      </c>
      <c r="V113" s="28"/>
      <c r="W113" s="28" t="s">
        <v>529</v>
      </c>
      <c r="X113" s="341">
        <v>742</v>
      </c>
      <c r="AF113" s="143"/>
      <c r="AY113" s="346"/>
    </row>
    <row r="114" spans="1:51" ht="14.25" x14ac:dyDescent="0.2">
      <c r="A114" s="367">
        <v>1869</v>
      </c>
      <c r="B114" s="368" t="s">
        <v>474</v>
      </c>
      <c r="C114" s="369" t="s">
        <v>475</v>
      </c>
      <c r="D114" s="376" t="s">
        <v>274</v>
      </c>
      <c r="E114" s="370" t="s">
        <v>275</v>
      </c>
      <c r="F114" s="369" t="s">
        <v>240</v>
      </c>
      <c r="G114" s="371" t="s">
        <v>496</v>
      </c>
      <c r="H114" s="371" t="s">
        <v>193</v>
      </c>
      <c r="I114" s="370">
        <v>152.56</v>
      </c>
      <c r="J114" s="370">
        <v>151.76</v>
      </c>
      <c r="K114" s="372">
        <v>155.16999999999999</v>
      </c>
      <c r="L114" s="371">
        <v>71</v>
      </c>
      <c r="M114" s="371">
        <v>11205</v>
      </c>
      <c r="N114" s="371">
        <v>157.82</v>
      </c>
      <c r="O114" s="371">
        <v>157.82</v>
      </c>
      <c r="P114" s="372">
        <f>IF(AND(O114&lt;&gt;"",O114&lt;&gt;0),IF(O114&gt;=200,0,IF(O114&lt;143,40,ROUND(((ROUNDUP((200-O114),0))*0.7),0))),"")</f>
        <v>30</v>
      </c>
      <c r="Q114" s="372" t="str">
        <f>IF(A114="LE","",IF(F114="H",IF(O114&gt;=0,IF(O114&gt;=190,"HA",IF(O114&gt;=178,"HB","HC")),""),IF(F114="D",IF(O114&gt;=20,IF(O114&gt;=170,"DA","DB"),""))))</f>
        <v>DB</v>
      </c>
      <c r="R114" s="28" t="b">
        <f>IF(X114=A114,TRUE,FALSE)</f>
        <v>0</v>
      </c>
      <c r="S114" s="28" t="s">
        <v>193</v>
      </c>
      <c r="T114" s="28" t="s">
        <v>496</v>
      </c>
      <c r="U114" s="28" t="s">
        <v>528</v>
      </c>
      <c r="V114" s="28"/>
      <c r="W114" s="28" t="s">
        <v>529</v>
      </c>
      <c r="X114" s="341">
        <v>192</v>
      </c>
      <c r="AF114" s="143"/>
      <c r="AY114" s="346"/>
    </row>
    <row r="115" spans="1:51" ht="14.25" x14ac:dyDescent="0.2">
      <c r="A115" s="342">
        <v>893</v>
      </c>
      <c r="B115" s="348" t="s">
        <v>476</v>
      </c>
      <c r="C115" s="349" t="s">
        <v>477</v>
      </c>
      <c r="D115" s="349" t="s">
        <v>283</v>
      </c>
      <c r="E115" s="218" t="s">
        <v>275</v>
      </c>
      <c r="F115" s="349" t="s">
        <v>276</v>
      </c>
      <c r="G115" s="315" t="s">
        <v>497</v>
      </c>
      <c r="H115" s="315" t="s">
        <v>195</v>
      </c>
      <c r="I115" s="218">
        <v>181.29</v>
      </c>
      <c r="J115" s="218">
        <v>182.59</v>
      </c>
      <c r="K115" s="345">
        <v>184.19</v>
      </c>
      <c r="L115" s="315">
        <v>161</v>
      </c>
      <c r="M115" s="315">
        <v>29577</v>
      </c>
      <c r="N115" s="315">
        <v>183.71</v>
      </c>
      <c r="O115" s="315">
        <v>183.71</v>
      </c>
      <c r="P115" s="345">
        <f>IF(AND(O115&lt;&gt;"",O115&lt;&gt;0),IF(O115&gt;=200,0,IF(O115&lt;143,40,ROUND(((ROUNDUP((200-O115),0))*0.7),0))),"")</f>
        <v>12</v>
      </c>
      <c r="Q115" s="345" t="str">
        <f>IF(A115="LE","",IF(F115="H",IF(O115&gt;=0,IF(O115&gt;=190,"HA",IF(O115&gt;=178,"HB","HC")),""),IF(F115="D",IF(O115&gt;=20,IF(O115&gt;=170,"DA","DB"),""))))</f>
        <v>HB</v>
      </c>
      <c r="R115" s="28" t="b">
        <f>IF(X115=A115,TRUE,FALSE)</f>
        <v>0</v>
      </c>
      <c r="S115" s="28" t="s">
        <v>195</v>
      </c>
      <c r="T115" s="28" t="s">
        <v>497</v>
      </c>
      <c r="U115" s="28" t="s">
        <v>530</v>
      </c>
      <c r="V115" s="28"/>
      <c r="W115" s="28" t="s">
        <v>529</v>
      </c>
      <c r="X115" s="341">
        <v>2951</v>
      </c>
      <c r="AF115" s="143"/>
      <c r="AY115" s="346"/>
    </row>
    <row r="116" spans="1:51" ht="14.25" x14ac:dyDescent="0.2">
      <c r="A116" s="373">
        <v>2893</v>
      </c>
      <c r="B116" s="370" t="s">
        <v>478</v>
      </c>
      <c r="C116" s="370" t="s">
        <v>479</v>
      </c>
      <c r="D116" s="375" t="s">
        <v>309</v>
      </c>
      <c r="E116" s="370" t="s">
        <v>275</v>
      </c>
      <c r="F116" s="375" t="s">
        <v>240</v>
      </c>
      <c r="G116" s="371" t="s">
        <v>497</v>
      </c>
      <c r="H116" s="371" t="s">
        <v>193</v>
      </c>
      <c r="I116" s="370">
        <v>152.05000000000001</v>
      </c>
      <c r="J116" s="370">
        <v>150.72999999999999</v>
      </c>
      <c r="K116" s="372">
        <v>150.78</v>
      </c>
      <c r="L116" s="371">
        <v>229</v>
      </c>
      <c r="M116" s="371">
        <v>34425</v>
      </c>
      <c r="N116" s="371">
        <v>150.33000000000001</v>
      </c>
      <c r="O116" s="371">
        <v>150.33000000000001</v>
      </c>
      <c r="P116" s="372">
        <f>IF(AND(O116&lt;&gt;"",O116&lt;&gt;0),IF(O116&gt;=200,0,IF(O116&lt;143,40,ROUND(((ROUNDUP((200-O116),0))*0.7),0))),"")</f>
        <v>35</v>
      </c>
      <c r="Q116" s="372" t="str">
        <f>IF(A116="LE","",IF(F116="H",IF(O116&gt;=0,IF(O116&gt;=190,"HA",IF(O116&gt;=178,"HB","HC")),""),IF(F116="D",IF(O116&gt;=20,IF(O116&gt;=170,"DA","DB"),""))))</f>
        <v>DB</v>
      </c>
      <c r="R116" s="28" t="b">
        <f>IF(X116=A116,TRUE,FALSE)</f>
        <v>0</v>
      </c>
      <c r="S116" s="28" t="s">
        <v>193</v>
      </c>
      <c r="T116" s="28" t="s">
        <v>497</v>
      </c>
      <c r="U116" s="28" t="s">
        <v>528</v>
      </c>
      <c r="V116" s="28"/>
      <c r="W116" s="28" t="s">
        <v>529</v>
      </c>
      <c r="X116" s="341">
        <v>2819</v>
      </c>
      <c r="AF116" s="143"/>
      <c r="AY116" s="346"/>
    </row>
    <row r="117" spans="1:51" ht="14.25" x14ac:dyDescent="0.2">
      <c r="A117" s="367">
        <v>1757</v>
      </c>
      <c r="B117" s="368" t="s">
        <v>480</v>
      </c>
      <c r="C117" s="369" t="s">
        <v>481</v>
      </c>
      <c r="D117" s="376" t="s">
        <v>274</v>
      </c>
      <c r="E117" s="370" t="s">
        <v>275</v>
      </c>
      <c r="F117" s="369" t="s">
        <v>240</v>
      </c>
      <c r="G117" s="371" t="s">
        <v>496</v>
      </c>
      <c r="H117" s="371" t="s">
        <v>201</v>
      </c>
      <c r="I117" s="370">
        <v>156.27000000000001</v>
      </c>
      <c r="J117" s="370">
        <v>159.63</v>
      </c>
      <c r="K117" s="372">
        <v>159.53</v>
      </c>
      <c r="L117" s="371">
        <v>68</v>
      </c>
      <c r="M117" s="371">
        <v>10797</v>
      </c>
      <c r="N117" s="371">
        <v>158.78</v>
      </c>
      <c r="O117" s="371">
        <v>158.78</v>
      </c>
      <c r="P117" s="372">
        <f>IF(AND(O117&lt;&gt;"",O117&lt;&gt;0),IF(O117&gt;=200,0,IF(O117&lt;143,40,ROUND(((ROUNDUP((200-O117),0))*0.7),0))),"")</f>
        <v>29</v>
      </c>
      <c r="Q117" s="372" t="str">
        <f>IF(A117="LE","",IF(F117="H",IF(O117&gt;=0,IF(O117&gt;=190,"HA",IF(O117&gt;=178,"HB","HC")),""),IF(F117="D",IF(O117&gt;=20,IF(O117&gt;=170,"DA","DB"),""))))</f>
        <v>DB</v>
      </c>
      <c r="R117" s="28" t="b">
        <f>IF(X117=A117,TRUE,FALSE)</f>
        <v>0</v>
      </c>
      <c r="S117" s="28" t="s">
        <v>201</v>
      </c>
      <c r="T117" s="28" t="s">
        <v>496</v>
      </c>
      <c r="U117" s="28" t="s">
        <v>528</v>
      </c>
      <c r="V117" s="28"/>
      <c r="W117" s="28" t="s">
        <v>529</v>
      </c>
      <c r="X117" s="341">
        <v>2693</v>
      </c>
      <c r="AF117" s="143"/>
      <c r="AT117" s="346"/>
      <c r="AY117" s="346"/>
    </row>
    <row r="118" spans="1:51" x14ac:dyDescent="0.25">
      <c r="S118" s="311"/>
      <c r="AF118" s="143"/>
    </row>
    <row r="119" spans="1:51" x14ac:dyDescent="0.25">
      <c r="AF119" s="143"/>
    </row>
    <row r="120" spans="1:51" x14ac:dyDescent="0.25">
      <c r="S120" s="311"/>
      <c r="AF120" s="143"/>
    </row>
    <row r="121" spans="1:51" x14ac:dyDescent="0.25">
      <c r="AA121" s="355"/>
      <c r="AF121" s="143"/>
    </row>
    <row r="122" spans="1:51" x14ac:dyDescent="0.25">
      <c r="AF122" s="143"/>
    </row>
    <row r="123" spans="1:51" x14ac:dyDescent="0.25">
      <c r="S123" s="311"/>
      <c r="AF123" s="143"/>
    </row>
    <row r="124" spans="1:51" x14ac:dyDescent="0.25">
      <c r="AF124" s="143"/>
    </row>
    <row r="125" spans="1:51" x14ac:dyDescent="0.25">
      <c r="AF125" s="143"/>
    </row>
    <row r="126" spans="1:51" x14ac:dyDescent="0.25">
      <c r="AF126" s="143"/>
    </row>
    <row r="127" spans="1:51" x14ac:dyDescent="0.25">
      <c r="AF127" s="143"/>
    </row>
    <row r="128" spans="1:51" x14ac:dyDescent="0.25">
      <c r="V128" s="363"/>
      <c r="W128" s="249"/>
      <c r="X128" s="314"/>
      <c r="AF128" s="143"/>
    </row>
    <row r="129" spans="19:32" x14ac:dyDescent="0.25">
      <c r="S129" s="312"/>
      <c r="V129" s="364"/>
      <c r="W129" s="249"/>
      <c r="X129" s="314"/>
      <c r="AF129" s="143"/>
    </row>
    <row r="130" spans="19:32" x14ac:dyDescent="0.25">
      <c r="AF130" s="143"/>
    </row>
    <row r="131" spans="19:32" x14ac:dyDescent="0.25">
      <c r="V131" s="365"/>
      <c r="W131" s="249"/>
      <c r="X131" s="312"/>
      <c r="AF131" s="143"/>
    </row>
    <row r="132" spans="19:32" x14ac:dyDescent="0.25">
      <c r="S132" s="311"/>
      <c r="V132" s="366"/>
      <c r="W132" s="249"/>
      <c r="X132" s="314"/>
      <c r="AF132" s="143"/>
    </row>
    <row r="133" spans="19:32" x14ac:dyDescent="0.25">
      <c r="AF133" s="143"/>
    </row>
    <row r="134" spans="19:32" x14ac:dyDescent="0.25">
      <c r="AF134" s="143"/>
    </row>
    <row r="135" spans="19:32" x14ac:dyDescent="0.25">
      <c r="AF135" s="143"/>
    </row>
    <row r="136" spans="19:32" x14ac:dyDescent="0.25">
      <c r="AF136" s="143"/>
    </row>
    <row r="137" spans="19:32" x14ac:dyDescent="0.25">
      <c r="S137" s="311"/>
      <c r="AF137" s="143"/>
    </row>
    <row r="138" spans="19:32" x14ac:dyDescent="0.25">
      <c r="AF138" s="143"/>
    </row>
    <row r="139" spans="19:32" x14ac:dyDescent="0.25">
      <c r="AF139" s="143"/>
    </row>
    <row r="140" spans="19:32" x14ac:dyDescent="0.25">
      <c r="S140" s="313"/>
      <c r="AF140" s="143"/>
    </row>
    <row r="141" spans="19:32" x14ac:dyDescent="0.25">
      <c r="V141" s="249"/>
      <c r="W141" s="249"/>
      <c r="X141" s="313"/>
      <c r="AF141" s="143"/>
    </row>
    <row r="142" spans="19:32" ht="14.45" customHeight="1" x14ac:dyDescent="0.25">
      <c r="AF142" s="143"/>
    </row>
    <row r="143" spans="19:32" x14ac:dyDescent="0.25">
      <c r="S143" s="311"/>
      <c r="AF143" s="143"/>
    </row>
    <row r="144" spans="19:32" x14ac:dyDescent="0.25">
      <c r="S144" s="313"/>
      <c r="V144" s="364"/>
      <c r="W144" s="249"/>
      <c r="X144" s="314"/>
      <c r="AF144" s="143"/>
    </row>
    <row r="145" spans="19:32" x14ac:dyDescent="0.25">
      <c r="V145" s="249"/>
      <c r="W145" s="249"/>
      <c r="X145" s="313"/>
      <c r="AF145" s="143"/>
    </row>
    <row r="146" spans="19:32" x14ac:dyDescent="0.25">
      <c r="S146" s="313"/>
      <c r="V146" s="364"/>
      <c r="W146" s="249"/>
      <c r="X146" s="314"/>
      <c r="AF146" s="143"/>
    </row>
    <row r="147" spans="19:32" x14ac:dyDescent="0.25">
      <c r="AF147" s="143"/>
    </row>
    <row r="148" spans="19:32" x14ac:dyDescent="0.25">
      <c r="AF148" s="143"/>
    </row>
    <row r="149" spans="19:32" x14ac:dyDescent="0.25">
      <c r="AF149" s="143"/>
    </row>
    <row r="150" spans="19:32" x14ac:dyDescent="0.25">
      <c r="S150" s="311"/>
      <c r="AB150" s="355"/>
      <c r="AF150" s="143"/>
    </row>
    <row r="151" spans="19:32" x14ac:dyDescent="0.25">
      <c r="AF151" s="143"/>
    </row>
    <row r="152" spans="19:32" x14ac:dyDescent="0.25">
      <c r="AF152" s="143"/>
    </row>
    <row r="153" spans="19:32" x14ac:dyDescent="0.25">
      <c r="S153" s="311"/>
      <c r="V153" s="249"/>
      <c r="W153" s="249"/>
      <c r="X153" s="313"/>
      <c r="AF153" s="143"/>
    </row>
    <row r="154" spans="19:32" x14ac:dyDescent="0.25">
      <c r="AF154" s="143"/>
    </row>
    <row r="155" spans="19:32" x14ac:dyDescent="0.25">
      <c r="V155" s="365"/>
      <c r="W155" s="249"/>
      <c r="X155" s="313"/>
      <c r="AF155" s="143"/>
    </row>
    <row r="156" spans="19:32" x14ac:dyDescent="0.25">
      <c r="V156" s="364"/>
      <c r="W156" s="249"/>
      <c r="X156" s="314"/>
      <c r="AF156" s="143"/>
    </row>
    <row r="157" spans="19:32" x14ac:dyDescent="0.25">
      <c r="AF157" s="143"/>
    </row>
    <row r="158" spans="19:32" x14ac:dyDescent="0.25">
      <c r="S158" s="311"/>
      <c r="AF158" s="143"/>
    </row>
    <row r="159" spans="19:32" x14ac:dyDescent="0.25">
      <c r="S159" s="311"/>
      <c r="AF159" s="143"/>
    </row>
    <row r="160" spans="19:32" x14ac:dyDescent="0.25">
      <c r="AF160" s="143"/>
    </row>
    <row r="161" spans="19:32" x14ac:dyDescent="0.25">
      <c r="AF161" s="143"/>
    </row>
    <row r="162" spans="19:32" x14ac:dyDescent="0.25">
      <c r="S162" s="311"/>
      <c r="AF162" s="143"/>
    </row>
    <row r="163" spans="19:32" x14ac:dyDescent="0.25">
      <c r="S163" s="311"/>
      <c r="V163" s="366"/>
      <c r="W163" s="249"/>
      <c r="X163" s="314"/>
      <c r="AF163" s="143"/>
    </row>
    <row r="164" spans="19:32" x14ac:dyDescent="0.25">
      <c r="AF164" s="143"/>
    </row>
    <row r="165" spans="19:32" x14ac:dyDescent="0.25">
      <c r="AF165" s="143"/>
    </row>
    <row r="166" spans="19:32" x14ac:dyDescent="0.25">
      <c r="S166" s="313"/>
      <c r="AF166" s="143"/>
    </row>
    <row r="167" spans="19:32" x14ac:dyDescent="0.25">
      <c r="AF167" s="143"/>
    </row>
    <row r="168" spans="19:32" x14ac:dyDescent="0.25">
      <c r="AF168" s="143"/>
    </row>
    <row r="169" spans="19:32" x14ac:dyDescent="0.25">
      <c r="AF169" s="143"/>
    </row>
    <row r="170" spans="19:32" x14ac:dyDescent="0.25">
      <c r="AF170" s="143"/>
    </row>
    <row r="171" spans="19:32" x14ac:dyDescent="0.25">
      <c r="AF171" s="143"/>
    </row>
    <row r="172" spans="19:32" x14ac:dyDescent="0.25">
      <c r="V172" s="365"/>
      <c r="W172" s="249"/>
      <c r="X172" s="313"/>
      <c r="AF172" s="143"/>
    </row>
    <row r="173" spans="19:32" x14ac:dyDescent="0.25">
      <c r="AF173" s="143"/>
    </row>
    <row r="174" spans="19:32" x14ac:dyDescent="0.25">
      <c r="AF174" s="143"/>
    </row>
    <row r="175" spans="19:32" x14ac:dyDescent="0.25">
      <c r="AF175" s="143"/>
    </row>
    <row r="176" spans="19:32" x14ac:dyDescent="0.25">
      <c r="S176" s="313"/>
      <c r="AF176" s="143"/>
    </row>
    <row r="177" spans="19:32" x14ac:dyDescent="0.25">
      <c r="AF177" s="143"/>
    </row>
    <row r="178" spans="19:32" x14ac:dyDescent="0.25">
      <c r="S178" s="311"/>
      <c r="AB178" s="355"/>
      <c r="AF178" s="143"/>
    </row>
    <row r="179" spans="19:32" x14ac:dyDescent="0.25">
      <c r="AF179" s="143"/>
    </row>
    <row r="180" spans="19:32" x14ac:dyDescent="0.25">
      <c r="AF180" s="143"/>
    </row>
    <row r="181" spans="19:32" x14ac:dyDescent="0.25">
      <c r="AF181" s="143"/>
    </row>
    <row r="182" spans="19:32" x14ac:dyDescent="0.25">
      <c r="AF182" s="143"/>
    </row>
    <row r="183" spans="19:32" ht="15" customHeight="1" x14ac:dyDescent="0.25">
      <c r="AF183" s="143"/>
    </row>
    <row r="184" spans="19:32" x14ac:dyDescent="0.25">
      <c r="S184" s="311"/>
      <c r="AF184" s="143"/>
    </row>
    <row r="185" spans="19:32" x14ac:dyDescent="0.25">
      <c r="V185" s="249"/>
      <c r="W185" s="249"/>
      <c r="X185" s="313"/>
      <c r="AF185" s="143"/>
    </row>
    <row r="186" spans="19:32" x14ac:dyDescent="0.25">
      <c r="AF186" s="143"/>
    </row>
    <row r="187" spans="19:32" x14ac:dyDescent="0.25">
      <c r="AF187" s="143"/>
    </row>
    <row r="188" spans="19:32" x14ac:dyDescent="0.25">
      <c r="AF188" s="143"/>
    </row>
    <row r="189" spans="19:32" x14ac:dyDescent="0.25">
      <c r="AF189" s="143"/>
    </row>
    <row r="190" spans="19:32" x14ac:dyDescent="0.25">
      <c r="AF190" s="143"/>
    </row>
    <row r="191" spans="19:32" x14ac:dyDescent="0.25">
      <c r="AF191" s="143"/>
    </row>
    <row r="192" spans="19:32" x14ac:dyDescent="0.25">
      <c r="V192" s="309"/>
      <c r="X192" s="359"/>
      <c r="AF192" s="143"/>
    </row>
    <row r="193" spans="19:32" x14ac:dyDescent="0.25">
      <c r="AF193" s="143"/>
    </row>
    <row r="194" spans="19:32" x14ac:dyDescent="0.25">
      <c r="AF194" s="143"/>
    </row>
    <row r="195" spans="19:32" x14ac:dyDescent="0.25">
      <c r="AF195" s="143"/>
    </row>
    <row r="196" spans="19:32" x14ac:dyDescent="0.25">
      <c r="S196" s="311"/>
      <c r="AF196" s="143"/>
    </row>
    <row r="197" spans="19:32" x14ac:dyDescent="0.25">
      <c r="V197" s="366"/>
      <c r="W197" s="249"/>
      <c r="X197" s="314"/>
      <c r="AF197" s="143"/>
    </row>
    <row r="198" spans="19:32" x14ac:dyDescent="0.25">
      <c r="AF198" s="143"/>
    </row>
    <row r="199" spans="19:32" x14ac:dyDescent="0.25">
      <c r="AF199" s="143"/>
    </row>
    <row r="200" spans="19:32" x14ac:dyDescent="0.25">
      <c r="AF200" s="143"/>
    </row>
    <row r="201" spans="19:32" x14ac:dyDescent="0.25">
      <c r="AF201" s="143"/>
    </row>
    <row r="202" spans="19:32" x14ac:dyDescent="0.25">
      <c r="AF202" s="143"/>
    </row>
    <row r="203" spans="19:32" x14ac:dyDescent="0.25">
      <c r="V203" s="365"/>
      <c r="W203" s="249"/>
      <c r="X203" s="312"/>
      <c r="AF203" s="143"/>
    </row>
    <row r="204" spans="19:32" x14ac:dyDescent="0.25">
      <c r="AF204" s="143"/>
    </row>
    <row r="205" spans="19:32" x14ac:dyDescent="0.25">
      <c r="AF205" s="143"/>
    </row>
    <row r="206" spans="19:32" x14ac:dyDescent="0.25">
      <c r="AF206" s="143"/>
    </row>
    <row r="207" spans="19:32" x14ac:dyDescent="0.25">
      <c r="AF207" s="143"/>
    </row>
    <row r="208" spans="19:32" x14ac:dyDescent="0.25">
      <c r="AF208" s="143"/>
    </row>
    <row r="209" spans="19:32" x14ac:dyDescent="0.25">
      <c r="AF209" s="143"/>
    </row>
    <row r="210" spans="19:32" x14ac:dyDescent="0.25">
      <c r="S210" s="312"/>
      <c r="AF210" s="143"/>
    </row>
    <row r="211" spans="19:32" x14ac:dyDescent="0.25">
      <c r="S211" s="311"/>
      <c r="AF211" s="143"/>
    </row>
    <row r="212" spans="19:32" x14ac:dyDescent="0.25">
      <c r="AF212" s="143"/>
    </row>
    <row r="213" spans="19:32" x14ac:dyDescent="0.25">
      <c r="AF213" s="143"/>
    </row>
    <row r="214" spans="19:32" x14ac:dyDescent="0.25">
      <c r="AF214" s="143"/>
    </row>
    <row r="215" spans="19:32" x14ac:dyDescent="0.25">
      <c r="AF215" s="143"/>
    </row>
    <row r="216" spans="19:32" x14ac:dyDescent="0.25">
      <c r="AF216" s="143"/>
    </row>
    <row r="217" spans="19:32" x14ac:dyDescent="0.25">
      <c r="AF217" s="143"/>
    </row>
    <row r="218" spans="19:32" x14ac:dyDescent="0.25">
      <c r="AF218" s="143"/>
    </row>
    <row r="219" spans="19:32" x14ac:dyDescent="0.25">
      <c r="S219" s="311"/>
      <c r="AF219" s="143"/>
    </row>
    <row r="220" spans="19:32" x14ac:dyDescent="0.25">
      <c r="AF220" s="143"/>
    </row>
    <row r="221" spans="19:32" x14ac:dyDescent="0.25">
      <c r="AF221" s="143"/>
    </row>
    <row r="222" spans="19:32" x14ac:dyDescent="0.25">
      <c r="S222" s="311"/>
      <c r="AF222" s="143"/>
    </row>
    <row r="223" spans="19:32" x14ac:dyDescent="0.25">
      <c r="AF223" s="143"/>
    </row>
    <row r="224" spans="19:32" x14ac:dyDescent="0.25">
      <c r="AF224" s="143"/>
    </row>
    <row r="225" spans="19:32" x14ac:dyDescent="0.25">
      <c r="AF225" s="143"/>
    </row>
    <row r="226" spans="19:32" x14ac:dyDescent="0.25">
      <c r="AF226" s="143"/>
    </row>
    <row r="227" spans="19:32" x14ac:dyDescent="0.25">
      <c r="AF227" s="143"/>
    </row>
    <row r="228" spans="19:32" x14ac:dyDescent="0.25">
      <c r="AF228" s="143"/>
    </row>
    <row r="229" spans="19:32" x14ac:dyDescent="0.25">
      <c r="S229" s="311"/>
      <c r="AF229" s="143"/>
    </row>
    <row r="230" spans="19:32" x14ac:dyDescent="0.25">
      <c r="AF230" s="143"/>
    </row>
    <row r="231" spans="19:32" x14ac:dyDescent="0.25">
      <c r="S231" s="311"/>
      <c r="AF231" s="143"/>
    </row>
    <row r="232" spans="19:32" x14ac:dyDescent="0.25">
      <c r="S232" s="312"/>
      <c r="AF232" s="143"/>
    </row>
    <row r="233" spans="19:32" x14ac:dyDescent="0.25">
      <c r="AF233" s="143"/>
    </row>
    <row r="234" spans="19:32" x14ac:dyDescent="0.25">
      <c r="AF234" s="143"/>
    </row>
    <row r="235" spans="19:32" x14ac:dyDescent="0.25">
      <c r="AF235" s="143"/>
    </row>
    <row r="236" spans="19:32" x14ac:dyDescent="0.25">
      <c r="AF236" s="143"/>
    </row>
    <row r="237" spans="19:32" x14ac:dyDescent="0.25">
      <c r="AF237" s="143"/>
    </row>
    <row r="238" spans="19:32" x14ac:dyDescent="0.25">
      <c r="AF238" s="143"/>
    </row>
    <row r="239" spans="19:32" x14ac:dyDescent="0.25">
      <c r="AF239" s="143"/>
    </row>
    <row r="240" spans="19:32" x14ac:dyDescent="0.25">
      <c r="AF240" s="143"/>
    </row>
    <row r="241" spans="19:32" x14ac:dyDescent="0.25">
      <c r="S241" s="311"/>
      <c r="AF241" s="143"/>
    </row>
    <row r="242" spans="19:32" x14ac:dyDescent="0.25">
      <c r="AF242" s="143"/>
    </row>
    <row r="243" spans="19:32" x14ac:dyDescent="0.25">
      <c r="AF243" s="143"/>
    </row>
    <row r="244" spans="19:32" x14ac:dyDescent="0.25">
      <c r="AF244" s="143"/>
    </row>
    <row r="245" spans="19:32" x14ac:dyDescent="0.25">
      <c r="S245" s="311"/>
      <c r="AF245" s="143"/>
    </row>
    <row r="246" spans="19:32" x14ac:dyDescent="0.25">
      <c r="AF246" s="143"/>
    </row>
    <row r="247" spans="19:32" x14ac:dyDescent="0.25">
      <c r="AF247" s="143"/>
    </row>
    <row r="248" spans="19:32" x14ac:dyDescent="0.25">
      <c r="S248" s="311"/>
      <c r="V248" s="366"/>
      <c r="W248" s="249"/>
      <c r="X248" s="314"/>
      <c r="AF248" s="143"/>
    </row>
    <row r="249" spans="19:32" x14ac:dyDescent="0.25">
      <c r="AF249" s="143"/>
    </row>
    <row r="250" spans="19:32" x14ac:dyDescent="0.25">
      <c r="S250" s="311"/>
      <c r="AF250" s="143"/>
    </row>
    <row r="251" spans="19:32" x14ac:dyDescent="0.25">
      <c r="S251" s="313"/>
      <c r="V251" s="366"/>
      <c r="W251" s="249"/>
      <c r="X251" s="314"/>
      <c r="AF251" s="143"/>
    </row>
    <row r="252" spans="19:32" x14ac:dyDescent="0.25">
      <c r="AF252" s="143"/>
    </row>
    <row r="253" spans="19:32" x14ac:dyDescent="0.25">
      <c r="S253" s="314"/>
      <c r="AF253" s="143"/>
    </row>
    <row r="254" spans="19:32" x14ac:dyDescent="0.25">
      <c r="S254" s="311"/>
      <c r="AF254" s="143"/>
    </row>
    <row r="255" spans="19:32" x14ac:dyDescent="0.25">
      <c r="AF255" s="143"/>
    </row>
    <row r="256" spans="19:32" x14ac:dyDescent="0.25">
      <c r="AF256" s="143"/>
    </row>
    <row r="257" spans="19:32" x14ac:dyDescent="0.25">
      <c r="AF257" s="143"/>
    </row>
    <row r="258" spans="19:32" x14ac:dyDescent="0.25">
      <c r="S258" s="311"/>
      <c r="AF258" s="143"/>
    </row>
    <row r="259" spans="19:32" x14ac:dyDescent="0.25">
      <c r="AF259" s="143"/>
    </row>
    <row r="260" spans="19:32" x14ac:dyDescent="0.25">
      <c r="AF260" s="143"/>
    </row>
    <row r="261" spans="19:32" x14ac:dyDescent="0.25">
      <c r="AF261" s="143"/>
    </row>
    <row r="262" spans="19:32" x14ac:dyDescent="0.25">
      <c r="AF262" s="143"/>
    </row>
    <row r="263" spans="19:32" x14ac:dyDescent="0.25">
      <c r="V263" s="249"/>
      <c r="W263" s="249"/>
      <c r="X263" s="313"/>
      <c r="AF263" s="143"/>
    </row>
    <row r="264" spans="19:32" x14ac:dyDescent="0.25">
      <c r="AF264" s="143"/>
    </row>
    <row r="265" spans="19:32" x14ac:dyDescent="0.25">
      <c r="AF265" s="143"/>
    </row>
    <row r="266" spans="19:32" x14ac:dyDescent="0.25">
      <c r="AF266" s="143"/>
    </row>
    <row r="267" spans="19:32" x14ac:dyDescent="0.25">
      <c r="AF267" s="143"/>
    </row>
    <row r="268" spans="19:32" x14ac:dyDescent="0.25">
      <c r="AF268" s="143"/>
    </row>
    <row r="269" spans="19:32" x14ac:dyDescent="0.25">
      <c r="AF269" s="143"/>
    </row>
    <row r="270" spans="19:32" x14ac:dyDescent="0.25">
      <c r="AF270" s="143"/>
    </row>
    <row r="271" spans="19:32" x14ac:dyDescent="0.25">
      <c r="AF271" s="143"/>
    </row>
    <row r="272" spans="19:32" x14ac:dyDescent="0.25">
      <c r="S272" s="311"/>
      <c r="AF272" s="143"/>
    </row>
    <row r="273" spans="19:32" x14ac:dyDescent="0.25">
      <c r="S273" s="313"/>
      <c r="AF273" s="143"/>
    </row>
    <row r="274" spans="19:32" x14ac:dyDescent="0.25">
      <c r="AF274" s="143"/>
    </row>
    <row r="275" spans="19:32" x14ac:dyDescent="0.25">
      <c r="AF275" s="143"/>
    </row>
    <row r="276" spans="19:32" x14ac:dyDescent="0.25">
      <c r="AF276" s="143"/>
    </row>
    <row r="277" spans="19:32" x14ac:dyDescent="0.25">
      <c r="AF277" s="143"/>
    </row>
    <row r="278" spans="19:32" x14ac:dyDescent="0.25">
      <c r="AF278" s="143"/>
    </row>
    <row r="279" spans="19:32" x14ac:dyDescent="0.25">
      <c r="S279" s="311"/>
      <c r="AF279" s="143"/>
    </row>
    <row r="280" spans="19:32" x14ac:dyDescent="0.25">
      <c r="AF280" s="143"/>
    </row>
    <row r="281" spans="19:32" x14ac:dyDescent="0.25">
      <c r="AF281" s="143"/>
    </row>
    <row r="282" spans="19:32" x14ac:dyDescent="0.25">
      <c r="AF282" s="143"/>
    </row>
    <row r="283" spans="19:32" x14ac:dyDescent="0.25">
      <c r="S283" s="311"/>
      <c r="AF283" s="143"/>
    </row>
    <row r="284" spans="19:32" x14ac:dyDescent="0.25">
      <c r="AF284" s="143"/>
    </row>
    <row r="285" spans="19:32" x14ac:dyDescent="0.25">
      <c r="AF285" s="143"/>
    </row>
    <row r="286" spans="19:32" x14ac:dyDescent="0.25">
      <c r="AF286" s="143"/>
    </row>
    <row r="287" spans="19:32" x14ac:dyDescent="0.25">
      <c r="V287" s="364"/>
      <c r="W287" s="249"/>
      <c r="X287" s="314"/>
      <c r="AF287" s="143"/>
    </row>
    <row r="288" spans="19:32" x14ac:dyDescent="0.25">
      <c r="AF288" s="143"/>
    </row>
    <row r="289" spans="19:32" x14ac:dyDescent="0.25">
      <c r="AF289" s="143"/>
    </row>
    <row r="290" spans="19:32" x14ac:dyDescent="0.25">
      <c r="V290" s="365"/>
      <c r="W290" s="249"/>
      <c r="X290" s="312"/>
      <c r="AF290" s="143"/>
    </row>
    <row r="291" spans="19:32" x14ac:dyDescent="0.25">
      <c r="AF291" s="143"/>
    </row>
    <row r="292" spans="19:32" x14ac:dyDescent="0.25">
      <c r="AF292" s="143"/>
    </row>
    <row r="293" spans="19:32" x14ac:dyDescent="0.25">
      <c r="V293" s="249"/>
      <c r="W293" s="249"/>
      <c r="X293" s="313"/>
      <c r="AF293" s="143"/>
    </row>
    <row r="294" spans="19:32" x14ac:dyDescent="0.25">
      <c r="AF294" s="143"/>
    </row>
    <row r="295" spans="19:32" x14ac:dyDescent="0.25">
      <c r="AF295" s="143"/>
    </row>
    <row r="296" spans="19:32" x14ac:dyDescent="0.25">
      <c r="AF296" s="143"/>
    </row>
    <row r="297" spans="19:32" x14ac:dyDescent="0.25">
      <c r="AF297" s="143"/>
    </row>
    <row r="298" spans="19:32" x14ac:dyDescent="0.25">
      <c r="AF298" s="143"/>
    </row>
    <row r="299" spans="19:32" x14ac:dyDescent="0.25">
      <c r="V299" s="366"/>
      <c r="W299" s="249"/>
      <c r="X299" s="314"/>
      <c r="AF299" s="143"/>
    </row>
    <row r="300" spans="19:32" x14ac:dyDescent="0.25">
      <c r="S300" s="311"/>
      <c r="AF300" s="143"/>
    </row>
    <row r="301" spans="19:32" x14ac:dyDescent="0.25">
      <c r="S301" s="311"/>
      <c r="AF301" s="143"/>
    </row>
    <row r="302" spans="19:32" x14ac:dyDescent="0.25">
      <c r="AF302" s="143"/>
    </row>
    <row r="303" spans="19:32" x14ac:dyDescent="0.25">
      <c r="AF303" s="143"/>
    </row>
    <row r="304" spans="19:32" x14ac:dyDescent="0.25">
      <c r="AF304" s="143"/>
    </row>
    <row r="305" spans="19:32" x14ac:dyDescent="0.25">
      <c r="S305" s="313"/>
      <c r="AA305" s="355"/>
      <c r="AB305" s="355"/>
      <c r="AF305" s="143"/>
    </row>
    <row r="306" spans="19:32" x14ac:dyDescent="0.25">
      <c r="AF306" s="143"/>
    </row>
    <row r="307" spans="19:32" x14ac:dyDescent="0.25">
      <c r="AF307" s="143"/>
    </row>
    <row r="308" spans="19:32" x14ac:dyDescent="0.25">
      <c r="AF308" s="143"/>
    </row>
    <row r="309" spans="19:32" x14ac:dyDescent="0.25">
      <c r="AF309" s="143"/>
    </row>
    <row r="310" spans="19:32" x14ac:dyDescent="0.25">
      <c r="AF310" s="143"/>
    </row>
    <row r="311" spans="19:32" x14ac:dyDescent="0.25">
      <c r="AF311" s="143"/>
    </row>
    <row r="312" spans="19:32" x14ac:dyDescent="0.25">
      <c r="V312" s="365"/>
      <c r="W312" s="249"/>
      <c r="X312" s="312"/>
      <c r="AF312" s="143"/>
    </row>
    <row r="313" spans="19:32" x14ac:dyDescent="0.25">
      <c r="AF313" s="143"/>
    </row>
    <row r="314" spans="19:32" x14ac:dyDescent="0.25">
      <c r="AF314" s="143"/>
    </row>
    <row r="315" spans="19:32" x14ac:dyDescent="0.25">
      <c r="AF315" s="143"/>
    </row>
    <row r="316" spans="19:32" x14ac:dyDescent="0.25">
      <c r="AF316" s="143"/>
    </row>
    <row r="317" spans="19:32" x14ac:dyDescent="0.25">
      <c r="S317" s="311"/>
      <c r="AF317" s="143"/>
    </row>
    <row r="318" spans="19:32" x14ac:dyDescent="0.25">
      <c r="S318" s="311"/>
      <c r="V318" s="365"/>
      <c r="W318" s="249"/>
      <c r="X318" s="313"/>
      <c r="AF318" s="143"/>
    </row>
    <row r="319" spans="19:32" x14ac:dyDescent="0.25">
      <c r="AF319" s="143"/>
    </row>
    <row r="320" spans="19:32" x14ac:dyDescent="0.25">
      <c r="AF320" s="143"/>
    </row>
    <row r="321" spans="19:32" x14ac:dyDescent="0.25">
      <c r="AF321" s="143"/>
    </row>
    <row r="322" spans="19:32" x14ac:dyDescent="0.25">
      <c r="AF322" s="143"/>
    </row>
    <row r="323" spans="19:32" x14ac:dyDescent="0.25">
      <c r="S323" s="311"/>
      <c r="AF323" s="143"/>
    </row>
    <row r="324" spans="19:32" x14ac:dyDescent="0.25">
      <c r="AF324" s="143"/>
    </row>
    <row r="325" spans="19:32" x14ac:dyDescent="0.25">
      <c r="S325" s="313"/>
      <c r="AF325" s="143"/>
    </row>
    <row r="326" spans="19:32" x14ac:dyDescent="0.25">
      <c r="AF326" s="143"/>
    </row>
    <row r="327" spans="19:32" x14ac:dyDescent="0.25">
      <c r="AF327" s="143"/>
    </row>
    <row r="328" spans="19:32" x14ac:dyDescent="0.25">
      <c r="AF328" s="143"/>
    </row>
    <row r="329" spans="19:32" x14ac:dyDescent="0.25">
      <c r="S329" s="311"/>
      <c r="AF329" s="143"/>
    </row>
    <row r="330" spans="19:32" x14ac:dyDescent="0.25">
      <c r="S330" s="313"/>
      <c r="AF330" s="143"/>
    </row>
    <row r="331" spans="19:32" x14ac:dyDescent="0.25">
      <c r="AF331" s="143"/>
    </row>
    <row r="332" spans="19:32" x14ac:dyDescent="0.25">
      <c r="V332" s="364"/>
      <c r="W332" s="249"/>
      <c r="X332" s="313"/>
      <c r="AF332" s="143"/>
    </row>
    <row r="333" spans="19:32" x14ac:dyDescent="0.25">
      <c r="AF333" s="143"/>
    </row>
    <row r="334" spans="19:32" x14ac:dyDescent="0.25">
      <c r="S334" s="313"/>
      <c r="AF334" s="143"/>
    </row>
    <row r="335" spans="19:32" x14ac:dyDescent="0.25">
      <c r="S335" s="313"/>
      <c r="V335" s="364"/>
      <c r="W335" s="249"/>
      <c r="X335" s="314"/>
      <c r="AF335" s="143"/>
    </row>
    <row r="336" spans="19:32" x14ac:dyDescent="0.25">
      <c r="AF336" s="143"/>
    </row>
    <row r="337" spans="19:32" x14ac:dyDescent="0.25">
      <c r="AF337" s="143"/>
    </row>
    <row r="338" spans="19:32" x14ac:dyDescent="0.25">
      <c r="S338" s="311"/>
      <c r="AF338" s="143"/>
    </row>
    <row r="339" spans="19:32" x14ac:dyDescent="0.25">
      <c r="V339" s="366"/>
      <c r="W339" s="249"/>
      <c r="X339" s="314"/>
      <c r="AF339" s="143"/>
    </row>
    <row r="340" spans="19:32" x14ac:dyDescent="0.25">
      <c r="AF340" s="143"/>
    </row>
    <row r="341" spans="19:32" x14ac:dyDescent="0.25">
      <c r="AF341" s="143"/>
    </row>
    <row r="342" spans="19:32" x14ac:dyDescent="0.25">
      <c r="AF342" s="143"/>
    </row>
    <row r="343" spans="19:32" x14ac:dyDescent="0.25">
      <c r="AA343" s="355"/>
      <c r="AF343" s="143"/>
    </row>
    <row r="344" spans="19:32" x14ac:dyDescent="0.25">
      <c r="AF344" s="143"/>
    </row>
    <row r="345" spans="19:32" x14ac:dyDescent="0.25">
      <c r="S345" s="311"/>
      <c r="V345" s="366"/>
      <c r="W345" s="249"/>
      <c r="X345" s="314"/>
      <c r="AF345" s="143"/>
    </row>
    <row r="346" spans="19:32" ht="14.45" customHeight="1" x14ac:dyDescent="0.25">
      <c r="V346" s="365"/>
      <c r="W346" s="249"/>
      <c r="X346" s="313"/>
      <c r="AF346" s="143"/>
    </row>
    <row r="347" spans="19:32" x14ac:dyDescent="0.25">
      <c r="AF347" s="143"/>
    </row>
    <row r="348" spans="19:32" x14ac:dyDescent="0.25">
      <c r="AF348" s="143"/>
    </row>
    <row r="349" spans="19:32" x14ac:dyDescent="0.25">
      <c r="AF349" s="143"/>
    </row>
    <row r="350" spans="19:32" x14ac:dyDescent="0.25">
      <c r="AF350" s="143"/>
    </row>
    <row r="351" spans="19:32" x14ac:dyDescent="0.25">
      <c r="AF351" s="143"/>
    </row>
    <row r="352" spans="19:32" x14ac:dyDescent="0.25">
      <c r="AF352" s="143"/>
    </row>
    <row r="353" spans="19:32" ht="32.65" customHeight="1" x14ac:dyDescent="0.25">
      <c r="AF353" s="143"/>
    </row>
    <row r="354" spans="19:32" ht="27" customHeight="1" x14ac:dyDescent="0.25">
      <c r="AF354" s="143"/>
    </row>
    <row r="355" spans="19:32" x14ac:dyDescent="0.25">
      <c r="AF355" s="143"/>
    </row>
    <row r="356" spans="19:32" x14ac:dyDescent="0.25">
      <c r="AF356" s="143"/>
    </row>
    <row r="357" spans="19:32" x14ac:dyDescent="0.25">
      <c r="AF357" s="143"/>
    </row>
    <row r="358" spans="19:32" x14ac:dyDescent="0.25">
      <c r="AA358" s="355"/>
      <c r="AF358" s="143"/>
    </row>
    <row r="359" spans="19:32" x14ac:dyDescent="0.25">
      <c r="V359" s="249"/>
      <c r="W359" s="249"/>
      <c r="X359" s="313"/>
      <c r="AF359" s="143"/>
    </row>
    <row r="360" spans="19:32" x14ac:dyDescent="0.25">
      <c r="S360" s="313"/>
      <c r="AF360" s="143"/>
    </row>
    <row r="361" spans="19:32" x14ac:dyDescent="0.25">
      <c r="AF361" s="143"/>
    </row>
    <row r="362" spans="19:32" x14ac:dyDescent="0.25">
      <c r="AF362" s="143"/>
    </row>
    <row r="363" spans="19:32" x14ac:dyDescent="0.25">
      <c r="AF363" s="143"/>
    </row>
    <row r="364" spans="19:32" x14ac:dyDescent="0.25">
      <c r="AF364" s="143"/>
    </row>
    <row r="365" spans="19:32" x14ac:dyDescent="0.25">
      <c r="S365" s="313"/>
      <c r="V365" s="366"/>
      <c r="W365" s="249"/>
      <c r="X365" s="314"/>
      <c r="AF365" s="143"/>
    </row>
    <row r="366" spans="19:32" x14ac:dyDescent="0.25">
      <c r="AF366" s="143"/>
    </row>
    <row r="367" spans="19:32" x14ac:dyDescent="0.25">
      <c r="AF367" s="143"/>
    </row>
    <row r="368" spans="19:32" x14ac:dyDescent="0.25">
      <c r="V368" s="364"/>
      <c r="W368" s="249"/>
      <c r="X368" s="313"/>
      <c r="AF368" s="143"/>
    </row>
    <row r="369" spans="19:32" x14ac:dyDescent="0.25">
      <c r="V369" s="364"/>
      <c r="W369" s="249"/>
      <c r="X369" s="314"/>
      <c r="AF369" s="143"/>
    </row>
    <row r="370" spans="19:32" ht="27" customHeight="1" x14ac:dyDescent="0.25">
      <c r="AF370" s="143"/>
    </row>
    <row r="371" spans="19:32" x14ac:dyDescent="0.25">
      <c r="AF371" s="143"/>
    </row>
    <row r="372" spans="19:32" x14ac:dyDescent="0.25">
      <c r="AF372" s="143"/>
    </row>
    <row r="373" spans="19:32" x14ac:dyDescent="0.25">
      <c r="S373" s="313"/>
      <c r="AF373" s="143"/>
    </row>
    <row r="374" spans="19:32" x14ac:dyDescent="0.25">
      <c r="S374" s="311"/>
      <c r="AA374" s="355"/>
      <c r="AB374" s="355"/>
      <c r="AF374" s="143"/>
    </row>
    <row r="375" spans="19:32" x14ac:dyDescent="0.25">
      <c r="AF375" s="143"/>
    </row>
    <row r="376" spans="19:32" x14ac:dyDescent="0.25">
      <c r="AF376" s="143"/>
    </row>
    <row r="377" spans="19:32" x14ac:dyDescent="0.25">
      <c r="V377" s="249"/>
      <c r="W377" s="249"/>
      <c r="X377" s="313"/>
      <c r="AF377" s="143"/>
    </row>
    <row r="378" spans="19:32" x14ac:dyDescent="0.25">
      <c r="S378" s="311"/>
      <c r="AF378" s="143"/>
    </row>
    <row r="379" spans="19:32" x14ac:dyDescent="0.25">
      <c r="S379" s="313"/>
      <c r="AF379" s="143"/>
    </row>
    <row r="380" spans="19:32" x14ac:dyDescent="0.25">
      <c r="AF380" s="143"/>
    </row>
    <row r="381" spans="19:32" x14ac:dyDescent="0.25">
      <c r="S381" s="311"/>
      <c r="AF381" s="143"/>
    </row>
    <row r="382" spans="19:32" x14ac:dyDescent="0.25">
      <c r="S382" s="311"/>
      <c r="AF382" s="143"/>
    </row>
    <row r="383" spans="19:32" x14ac:dyDescent="0.25">
      <c r="S383" s="311"/>
      <c r="V383" s="364"/>
      <c r="W383" s="249"/>
      <c r="X383" s="313"/>
      <c r="AF383" s="143"/>
    </row>
    <row r="384" spans="19:32" x14ac:dyDescent="0.25">
      <c r="V384" s="366"/>
      <c r="W384" s="249"/>
      <c r="X384" s="314"/>
      <c r="AF384" s="143"/>
    </row>
    <row r="385" spans="19:32" x14ac:dyDescent="0.25">
      <c r="AF385" s="143"/>
    </row>
    <row r="386" spans="19:32" x14ac:dyDescent="0.25">
      <c r="S386" s="311"/>
      <c r="AF386" s="143"/>
    </row>
    <row r="387" spans="19:32" x14ac:dyDescent="0.25">
      <c r="S387" s="312"/>
      <c r="AF387" s="143"/>
    </row>
    <row r="388" spans="19:32" x14ac:dyDescent="0.25">
      <c r="AA388" s="355"/>
      <c r="AF388" s="143"/>
    </row>
    <row r="389" spans="19:32" x14ac:dyDescent="0.25">
      <c r="AF389" s="143"/>
    </row>
    <row r="390" spans="19:32" x14ac:dyDescent="0.25">
      <c r="S390" s="311"/>
      <c r="AF390" s="143"/>
    </row>
    <row r="391" spans="19:32" x14ac:dyDescent="0.25">
      <c r="V391" s="366"/>
      <c r="W391" s="249"/>
      <c r="X391" s="314"/>
      <c r="AF391" s="143"/>
    </row>
    <row r="392" spans="19:32" x14ac:dyDescent="0.25">
      <c r="S392" s="311"/>
      <c r="AF392" s="143"/>
    </row>
    <row r="393" spans="19:32" x14ac:dyDescent="0.25">
      <c r="AF393" s="143"/>
    </row>
    <row r="394" spans="19:32" x14ac:dyDescent="0.25">
      <c r="S394" s="311"/>
      <c r="AF394" s="143"/>
    </row>
    <row r="395" spans="19:32" x14ac:dyDescent="0.25">
      <c r="V395" s="364"/>
      <c r="W395" s="249"/>
      <c r="X395" s="314"/>
      <c r="AF395" s="143"/>
    </row>
    <row r="396" spans="19:32" x14ac:dyDescent="0.25">
      <c r="AB396" s="355"/>
      <c r="AF396" s="143"/>
    </row>
    <row r="397" spans="19:32" x14ac:dyDescent="0.25">
      <c r="AA397" s="355"/>
      <c r="AB397" s="355"/>
      <c r="AF397" s="143"/>
    </row>
    <row r="398" spans="19:32" x14ac:dyDescent="0.25">
      <c r="AF398" s="143"/>
    </row>
    <row r="399" spans="19:32" x14ac:dyDescent="0.25">
      <c r="V399" s="249"/>
      <c r="W399" s="249"/>
      <c r="X399" s="313"/>
      <c r="AF399" s="143"/>
    </row>
    <row r="400" spans="19:32" x14ac:dyDescent="0.25">
      <c r="V400" s="309"/>
      <c r="X400" s="359"/>
      <c r="AF400" s="143"/>
    </row>
    <row r="401" spans="19:32" x14ac:dyDescent="0.25">
      <c r="AF401" s="143"/>
    </row>
    <row r="402" spans="19:32" x14ac:dyDescent="0.25">
      <c r="AF402" s="143"/>
    </row>
    <row r="403" spans="19:32" x14ac:dyDescent="0.25">
      <c r="AF403" s="143"/>
    </row>
    <row r="404" spans="19:32" x14ac:dyDescent="0.25">
      <c r="AF404" s="143"/>
    </row>
    <row r="405" spans="19:32" x14ac:dyDescent="0.25">
      <c r="AF405" s="143"/>
    </row>
    <row r="406" spans="19:32" x14ac:dyDescent="0.25">
      <c r="AF406" s="143"/>
    </row>
    <row r="407" spans="19:32" ht="15" customHeight="1" x14ac:dyDescent="0.25">
      <c r="S407" s="311"/>
      <c r="AF407" s="143"/>
    </row>
    <row r="408" spans="19:32" x14ac:dyDescent="0.25">
      <c r="V408" s="366"/>
      <c r="W408" s="249"/>
      <c r="X408" s="314"/>
      <c r="AF408" s="143"/>
    </row>
    <row r="409" spans="19:32" x14ac:dyDescent="0.25">
      <c r="AF409" s="143"/>
    </row>
    <row r="410" spans="19:32" x14ac:dyDescent="0.25">
      <c r="S410" s="311"/>
      <c r="AF410" s="143"/>
    </row>
    <row r="411" spans="19:32" x14ac:dyDescent="0.25">
      <c r="AF411" s="143"/>
    </row>
    <row r="412" spans="19:32" x14ac:dyDescent="0.25">
      <c r="S412" s="311"/>
      <c r="AF412" s="143"/>
    </row>
    <row r="413" spans="19:32" x14ac:dyDescent="0.25">
      <c r="S413" s="313"/>
      <c r="AF413" s="143"/>
    </row>
    <row r="414" spans="19:32" x14ac:dyDescent="0.25">
      <c r="S414" s="313"/>
      <c r="AF414" s="143"/>
    </row>
    <row r="415" spans="19:32" ht="27" customHeight="1" x14ac:dyDescent="0.25">
      <c r="AF415" s="143"/>
    </row>
    <row r="416" spans="19:32" x14ac:dyDescent="0.25">
      <c r="AF416" s="143"/>
    </row>
    <row r="417" spans="19:32" x14ac:dyDescent="0.25">
      <c r="AF417" s="143"/>
    </row>
    <row r="418" spans="19:32" x14ac:dyDescent="0.25">
      <c r="S418" s="311"/>
      <c r="AF418" s="143"/>
    </row>
    <row r="419" spans="19:32" x14ac:dyDescent="0.25">
      <c r="AF419" s="143"/>
    </row>
    <row r="420" spans="19:32" x14ac:dyDescent="0.25">
      <c r="AF420" s="143"/>
    </row>
    <row r="421" spans="19:32" x14ac:dyDescent="0.25">
      <c r="S421" s="311"/>
      <c r="AF421" s="143"/>
    </row>
    <row r="422" spans="19:32" x14ac:dyDescent="0.25">
      <c r="AF422" s="143"/>
    </row>
    <row r="423" spans="19:32" x14ac:dyDescent="0.25">
      <c r="AF423" s="143"/>
    </row>
    <row r="424" spans="19:32" x14ac:dyDescent="0.25">
      <c r="AA424" s="355"/>
      <c r="AB424" s="355"/>
      <c r="AF424" s="143"/>
    </row>
    <row r="425" spans="19:32" x14ac:dyDescent="0.25">
      <c r="AF425" s="143"/>
    </row>
    <row r="426" spans="19:32" x14ac:dyDescent="0.25">
      <c r="AF426" s="143"/>
    </row>
    <row r="427" spans="19:32" x14ac:dyDescent="0.25">
      <c r="AF427" s="143"/>
    </row>
    <row r="428" spans="19:32" x14ac:dyDescent="0.25">
      <c r="AF428" s="143"/>
    </row>
    <row r="429" spans="19:32" x14ac:dyDescent="0.25">
      <c r="AF429" s="143"/>
    </row>
    <row r="430" spans="19:32" x14ac:dyDescent="0.25">
      <c r="AF430" s="143"/>
    </row>
    <row r="431" spans="19:32" x14ac:dyDescent="0.25">
      <c r="S431" s="313"/>
      <c r="AF431" s="143"/>
    </row>
    <row r="432" spans="19:32" x14ac:dyDescent="0.25">
      <c r="AF432" s="143"/>
    </row>
    <row r="433" spans="19:32" x14ac:dyDescent="0.25">
      <c r="AF433" s="143"/>
    </row>
    <row r="434" spans="19:32" x14ac:dyDescent="0.25">
      <c r="AF434" s="143"/>
    </row>
    <row r="435" spans="19:32" x14ac:dyDescent="0.25">
      <c r="AF435" s="143"/>
    </row>
    <row r="436" spans="19:32" x14ac:dyDescent="0.25">
      <c r="S436" s="311"/>
      <c r="AF436" s="143"/>
    </row>
    <row r="437" spans="19:32" x14ac:dyDescent="0.25">
      <c r="S437" s="311"/>
      <c r="AF437" s="143"/>
    </row>
    <row r="438" spans="19:32" x14ac:dyDescent="0.25">
      <c r="AF438" s="143"/>
    </row>
    <row r="439" spans="19:32" x14ac:dyDescent="0.25">
      <c r="AF439" s="143"/>
    </row>
    <row r="440" spans="19:32" x14ac:dyDescent="0.25">
      <c r="S440" s="311"/>
      <c r="AF440" s="143"/>
    </row>
    <row r="441" spans="19:32" x14ac:dyDescent="0.25">
      <c r="AF441" s="143"/>
    </row>
    <row r="442" spans="19:32" x14ac:dyDescent="0.25">
      <c r="AF442" s="143"/>
    </row>
    <row r="443" spans="19:32" x14ac:dyDescent="0.25">
      <c r="S443" s="311"/>
      <c r="V443" s="366"/>
      <c r="W443" s="249"/>
      <c r="X443" s="314"/>
      <c r="AF443" s="143"/>
    </row>
    <row r="444" spans="19:32" x14ac:dyDescent="0.25">
      <c r="AF444" s="143"/>
    </row>
    <row r="445" spans="19:32" x14ac:dyDescent="0.25">
      <c r="S445" s="311"/>
      <c r="AF445" s="143"/>
    </row>
    <row r="446" spans="19:32" x14ac:dyDescent="0.25">
      <c r="S446" s="312"/>
      <c r="AF446" s="143"/>
    </row>
    <row r="447" spans="19:32" x14ac:dyDescent="0.25">
      <c r="AF447" s="143"/>
    </row>
    <row r="448" spans="19:32" x14ac:dyDescent="0.25">
      <c r="AF448" s="143"/>
    </row>
    <row r="449" spans="19:32" x14ac:dyDescent="0.25">
      <c r="S449" s="311"/>
      <c r="AF449" s="143"/>
    </row>
    <row r="450" spans="19:32" x14ac:dyDescent="0.25">
      <c r="AF450" s="143"/>
    </row>
    <row r="451" spans="19:32" x14ac:dyDescent="0.25">
      <c r="AF451" s="143"/>
    </row>
    <row r="452" spans="19:32" x14ac:dyDescent="0.25">
      <c r="AF452" s="143"/>
    </row>
    <row r="453" spans="19:32" x14ac:dyDescent="0.25">
      <c r="AF453" s="143"/>
    </row>
    <row r="454" spans="19:32" x14ac:dyDescent="0.25">
      <c r="AF454" s="143"/>
    </row>
    <row r="455" spans="19:32" x14ac:dyDescent="0.25">
      <c r="S455" s="311"/>
      <c r="AF455" s="143"/>
    </row>
    <row r="456" spans="19:32" x14ac:dyDescent="0.25">
      <c r="AF456" s="143"/>
    </row>
    <row r="457" spans="19:32" x14ac:dyDescent="0.25">
      <c r="S457" s="313"/>
      <c r="AF457" s="143"/>
    </row>
    <row r="458" spans="19:32" x14ac:dyDescent="0.25">
      <c r="AF458" s="143"/>
    </row>
    <row r="459" spans="19:32" x14ac:dyDescent="0.25">
      <c r="AF459" s="143"/>
    </row>
    <row r="460" spans="19:32" x14ac:dyDescent="0.25">
      <c r="AF460" s="143"/>
    </row>
    <row r="461" spans="19:32" x14ac:dyDescent="0.25">
      <c r="AF461" s="143"/>
    </row>
    <row r="462" spans="19:32" x14ac:dyDescent="0.25">
      <c r="V462" s="366"/>
      <c r="W462" s="249"/>
      <c r="X462" s="314"/>
      <c r="AF462" s="143"/>
    </row>
    <row r="463" spans="19:32" x14ac:dyDescent="0.25">
      <c r="AF463" s="143"/>
    </row>
    <row r="464" spans="19:32" x14ac:dyDescent="0.25">
      <c r="AF464" s="143"/>
    </row>
    <row r="465" spans="19:32" x14ac:dyDescent="0.25">
      <c r="AF465" s="143"/>
    </row>
    <row r="466" spans="19:32" x14ac:dyDescent="0.25">
      <c r="AF466" s="143"/>
    </row>
    <row r="467" spans="19:32" x14ac:dyDescent="0.25">
      <c r="S467" s="311"/>
      <c r="AF467" s="143"/>
    </row>
    <row r="468" spans="19:32" x14ac:dyDescent="0.25">
      <c r="AF468" s="143"/>
    </row>
    <row r="469" spans="19:32" x14ac:dyDescent="0.25">
      <c r="AF469" s="143"/>
    </row>
    <row r="470" spans="19:32" x14ac:dyDescent="0.25">
      <c r="AF470" s="143"/>
    </row>
    <row r="471" spans="19:32" x14ac:dyDescent="0.25">
      <c r="S471" s="311"/>
      <c r="AF471" s="143"/>
    </row>
    <row r="472" spans="19:32" x14ac:dyDescent="0.25">
      <c r="AF472" s="143"/>
    </row>
    <row r="473" spans="19:32" x14ac:dyDescent="0.25">
      <c r="AF473" s="143"/>
    </row>
    <row r="474" spans="19:32" x14ac:dyDescent="0.25">
      <c r="AF474" s="143"/>
    </row>
    <row r="475" spans="19:32" x14ac:dyDescent="0.25">
      <c r="AF475" s="143"/>
    </row>
    <row r="476" spans="19:32" x14ac:dyDescent="0.25">
      <c r="S476" s="311"/>
      <c r="AF476" s="143"/>
    </row>
    <row r="477" spans="19:32" x14ac:dyDescent="0.25">
      <c r="V477" s="365"/>
      <c r="W477" s="249"/>
      <c r="X477" s="313"/>
      <c r="AF477" s="143"/>
    </row>
    <row r="478" spans="19:32" x14ac:dyDescent="0.25">
      <c r="S478" s="311"/>
      <c r="AF478" s="143"/>
    </row>
    <row r="479" spans="19:32" x14ac:dyDescent="0.25">
      <c r="AB479" s="355"/>
      <c r="AF479" s="143"/>
    </row>
    <row r="480" spans="19:32" x14ac:dyDescent="0.25">
      <c r="AF480" s="143"/>
    </row>
    <row r="481" spans="19:32" x14ac:dyDescent="0.25">
      <c r="AF481" s="143"/>
    </row>
    <row r="482" spans="19:32" x14ac:dyDescent="0.25">
      <c r="AF482" s="143"/>
    </row>
    <row r="483" spans="19:32" x14ac:dyDescent="0.25">
      <c r="AF483" s="143"/>
    </row>
    <row r="484" spans="19:32" x14ac:dyDescent="0.25">
      <c r="AF484" s="143"/>
    </row>
    <row r="485" spans="19:32" x14ac:dyDescent="0.25">
      <c r="AF485" s="143"/>
    </row>
    <row r="486" spans="19:32" x14ac:dyDescent="0.25">
      <c r="AF486" s="143"/>
    </row>
    <row r="487" spans="19:32" x14ac:dyDescent="0.25">
      <c r="S487" s="313"/>
      <c r="AF487" s="143"/>
    </row>
    <row r="488" spans="19:32" x14ac:dyDescent="0.25">
      <c r="AF488" s="143"/>
    </row>
    <row r="489" spans="19:32" x14ac:dyDescent="0.25">
      <c r="AF489" s="143"/>
    </row>
    <row r="490" spans="19:32" x14ac:dyDescent="0.25">
      <c r="AF490" s="143"/>
    </row>
    <row r="491" spans="19:32" x14ac:dyDescent="0.25">
      <c r="S491" s="311"/>
      <c r="AF491" s="143"/>
    </row>
    <row r="492" spans="19:32" x14ac:dyDescent="0.25">
      <c r="AF492" s="143"/>
    </row>
    <row r="493" spans="19:32" x14ac:dyDescent="0.25">
      <c r="AF493" s="143"/>
    </row>
    <row r="494" spans="19:32" x14ac:dyDescent="0.25">
      <c r="S494" s="312"/>
      <c r="AF494" s="143"/>
    </row>
    <row r="495" spans="19:32" x14ac:dyDescent="0.25">
      <c r="S495" s="313"/>
      <c r="AF495" s="143"/>
    </row>
    <row r="496" spans="19:32" x14ac:dyDescent="0.25">
      <c r="AF496" s="143"/>
    </row>
    <row r="497" spans="19:32" x14ac:dyDescent="0.25">
      <c r="AF497" s="143"/>
    </row>
    <row r="498" spans="19:32" x14ac:dyDescent="0.25">
      <c r="AF498" s="143"/>
    </row>
    <row r="499" spans="19:32" x14ac:dyDescent="0.25">
      <c r="AF499" s="143"/>
    </row>
    <row r="500" spans="19:32" x14ac:dyDescent="0.25">
      <c r="AF500" s="143"/>
    </row>
    <row r="501" spans="19:32" x14ac:dyDescent="0.25">
      <c r="S501" s="311"/>
      <c r="AF501" s="143"/>
    </row>
    <row r="502" spans="19:32" x14ac:dyDescent="0.25">
      <c r="AF502" s="143"/>
    </row>
    <row r="503" spans="19:32" x14ac:dyDescent="0.25">
      <c r="S503" s="311"/>
      <c r="V503" s="366"/>
      <c r="W503" s="249"/>
      <c r="X503" s="314"/>
      <c r="AF503" s="143"/>
    </row>
    <row r="504" spans="19:32" x14ac:dyDescent="0.25">
      <c r="AF504" s="143"/>
    </row>
    <row r="505" spans="19:32" x14ac:dyDescent="0.25">
      <c r="AF505" s="143"/>
    </row>
    <row r="506" spans="19:32" x14ac:dyDescent="0.25">
      <c r="S506" s="311"/>
      <c r="AF506" s="143"/>
    </row>
    <row r="507" spans="19:32" x14ac:dyDescent="0.25">
      <c r="V507" s="366"/>
      <c r="W507" s="249"/>
      <c r="X507" s="312"/>
      <c r="AF507" s="143"/>
    </row>
    <row r="508" spans="19:32" x14ac:dyDescent="0.25">
      <c r="S508" s="311"/>
      <c r="AF508" s="143"/>
    </row>
    <row r="509" spans="19:32" x14ac:dyDescent="0.25">
      <c r="AF509" s="143"/>
    </row>
    <row r="510" spans="19:32" x14ac:dyDescent="0.25">
      <c r="AF510" s="143"/>
    </row>
    <row r="511" spans="19:32" x14ac:dyDescent="0.25">
      <c r="V511" s="366"/>
      <c r="W511" s="249"/>
      <c r="X511" s="314"/>
      <c r="AF511" s="143"/>
    </row>
    <row r="512" spans="19:32" x14ac:dyDescent="0.25">
      <c r="AF512" s="143"/>
    </row>
    <row r="513" spans="19:32" x14ac:dyDescent="0.25">
      <c r="AF513" s="143"/>
    </row>
    <row r="514" spans="19:32" x14ac:dyDescent="0.25">
      <c r="AF514" s="143"/>
    </row>
    <row r="515" spans="19:32" x14ac:dyDescent="0.25">
      <c r="AF515" s="143"/>
    </row>
    <row r="516" spans="19:32" x14ac:dyDescent="0.25">
      <c r="V516" s="364"/>
      <c r="W516" s="249"/>
      <c r="X516" s="314"/>
      <c r="AF516" s="143"/>
    </row>
    <row r="517" spans="19:32" x14ac:dyDescent="0.25">
      <c r="V517" s="366"/>
      <c r="W517" s="249"/>
      <c r="X517" s="314"/>
      <c r="AF517" s="143"/>
    </row>
    <row r="518" spans="19:32" x14ac:dyDescent="0.25">
      <c r="AF518" s="143"/>
    </row>
    <row r="519" spans="19:32" x14ac:dyDescent="0.25">
      <c r="AF519" s="143"/>
    </row>
    <row r="520" spans="19:32" x14ac:dyDescent="0.25">
      <c r="AF520" s="143"/>
    </row>
    <row r="521" spans="19:32" x14ac:dyDescent="0.25">
      <c r="AF521" s="143"/>
    </row>
    <row r="522" spans="19:32" x14ac:dyDescent="0.25">
      <c r="AF522" s="143"/>
    </row>
    <row r="523" spans="19:32" x14ac:dyDescent="0.25">
      <c r="S523" s="311"/>
      <c r="AF523" s="143"/>
    </row>
    <row r="524" spans="19:32" x14ac:dyDescent="0.25">
      <c r="AF524" s="143"/>
    </row>
    <row r="525" spans="19:32" x14ac:dyDescent="0.25">
      <c r="S525" s="314"/>
      <c r="AF525" s="143"/>
    </row>
    <row r="526" spans="19:32" x14ac:dyDescent="0.25">
      <c r="S526" s="311"/>
      <c r="AF526" s="143"/>
    </row>
    <row r="527" spans="19:32" x14ac:dyDescent="0.25">
      <c r="AF527" s="143"/>
    </row>
    <row r="528" spans="19:32" x14ac:dyDescent="0.25">
      <c r="AF528" s="143"/>
    </row>
    <row r="529" spans="22:32" x14ac:dyDescent="0.25">
      <c r="AA529" s="355"/>
      <c r="AF529" s="143"/>
    </row>
    <row r="530" spans="22:32" x14ac:dyDescent="0.25">
      <c r="AF530" s="143"/>
    </row>
    <row r="531" spans="22:32" x14ac:dyDescent="0.25">
      <c r="AF531" s="143"/>
    </row>
    <row r="532" spans="22:32" x14ac:dyDescent="0.25">
      <c r="AF532" s="143"/>
    </row>
    <row r="533" spans="22:32" x14ac:dyDescent="0.25">
      <c r="AF533" s="143"/>
    </row>
    <row r="534" spans="22:32" x14ac:dyDescent="0.25">
      <c r="AF534" s="143"/>
    </row>
    <row r="535" spans="22:32" x14ac:dyDescent="0.25">
      <c r="AF535" s="143"/>
    </row>
    <row r="536" spans="22:32" x14ac:dyDescent="0.25">
      <c r="V536" s="366"/>
      <c r="W536" s="249"/>
      <c r="X536" s="314"/>
      <c r="AF536" s="143"/>
    </row>
    <row r="537" spans="22:32" x14ac:dyDescent="0.25">
      <c r="AF537" s="143"/>
    </row>
    <row r="538" spans="22:32" x14ac:dyDescent="0.25">
      <c r="AF538" s="143"/>
    </row>
    <row r="539" spans="22:32" x14ac:dyDescent="0.25">
      <c r="AF539" s="143"/>
    </row>
    <row r="540" spans="22:32" x14ac:dyDescent="0.25">
      <c r="AF540" s="143"/>
    </row>
    <row r="541" spans="22:32" x14ac:dyDescent="0.25">
      <c r="AF541" s="143"/>
    </row>
    <row r="542" spans="22:32" x14ac:dyDescent="0.25">
      <c r="AF542" s="143"/>
    </row>
    <row r="543" spans="22:32" x14ac:dyDescent="0.25">
      <c r="V543" s="366"/>
      <c r="W543" s="249"/>
      <c r="X543" s="314"/>
      <c r="AF543" s="143"/>
    </row>
    <row r="544" spans="22:32" x14ac:dyDescent="0.25">
      <c r="AF544" s="143"/>
    </row>
    <row r="545" spans="22:32" x14ac:dyDescent="0.25">
      <c r="AF545" s="143"/>
    </row>
    <row r="546" spans="22:32" x14ac:dyDescent="0.25">
      <c r="AF546" s="143"/>
    </row>
    <row r="547" spans="22:32" x14ac:dyDescent="0.25">
      <c r="AF547" s="143"/>
    </row>
    <row r="548" spans="22:32" x14ac:dyDescent="0.25">
      <c r="AF548" s="143"/>
    </row>
    <row r="549" spans="22:32" x14ac:dyDescent="0.25">
      <c r="AF549" s="143"/>
    </row>
    <row r="550" spans="22:32" x14ac:dyDescent="0.25">
      <c r="AF550" s="143"/>
    </row>
    <row r="551" spans="22:32" x14ac:dyDescent="0.25">
      <c r="V551" s="249"/>
      <c r="W551" s="249"/>
      <c r="X551" s="313"/>
      <c r="AF551" s="143"/>
    </row>
    <row r="552" spans="22:32" x14ac:dyDescent="0.25">
      <c r="AF552" s="143"/>
    </row>
    <row r="553" spans="22:32" x14ac:dyDescent="0.25">
      <c r="AF553" s="143"/>
    </row>
    <row r="554" spans="22:32" x14ac:dyDescent="0.25">
      <c r="AF554" s="143"/>
    </row>
    <row r="555" spans="22:32" x14ac:dyDescent="0.25">
      <c r="AF555" s="143"/>
    </row>
    <row r="556" spans="22:32" x14ac:dyDescent="0.25">
      <c r="AF556" s="143"/>
    </row>
    <row r="557" spans="22:32" x14ac:dyDescent="0.25">
      <c r="AF557" s="143"/>
    </row>
    <row r="558" spans="22:32" x14ac:dyDescent="0.25">
      <c r="AF558" s="143"/>
    </row>
    <row r="559" spans="22:32" x14ac:dyDescent="0.25">
      <c r="AF559" s="143"/>
    </row>
    <row r="560" spans="22:32" x14ac:dyDescent="0.25">
      <c r="AF560" s="143"/>
    </row>
    <row r="561" spans="22:32" x14ac:dyDescent="0.25">
      <c r="V561" s="364"/>
      <c r="W561" s="249"/>
      <c r="X561" s="314"/>
      <c r="AF561" s="143"/>
    </row>
    <row r="562" spans="22:32" x14ac:dyDescent="0.25">
      <c r="AF562" s="143"/>
    </row>
    <row r="563" spans="22:32" x14ac:dyDescent="0.25">
      <c r="AF563" s="143"/>
    </row>
    <row r="564" spans="22:32" x14ac:dyDescent="0.25">
      <c r="AF564" s="143"/>
    </row>
    <row r="565" spans="22:32" x14ac:dyDescent="0.25">
      <c r="AF565" s="143"/>
    </row>
    <row r="566" spans="22:32" x14ac:dyDescent="0.25">
      <c r="AF566" s="143"/>
    </row>
    <row r="567" spans="22:32" x14ac:dyDescent="0.25">
      <c r="V567" s="309"/>
      <c r="X567" s="359"/>
      <c r="AF567" s="143"/>
    </row>
    <row r="568" spans="22:32" x14ac:dyDescent="0.25">
      <c r="AF568" s="143"/>
    </row>
    <row r="569" spans="22:32" x14ac:dyDescent="0.25">
      <c r="AF569" s="143"/>
    </row>
    <row r="570" spans="22:32" x14ac:dyDescent="0.25">
      <c r="AF570" s="143"/>
    </row>
    <row r="571" spans="22:32" x14ac:dyDescent="0.25">
      <c r="V571" s="366"/>
      <c r="W571" s="249"/>
      <c r="X571" s="314"/>
      <c r="AF571" s="143"/>
    </row>
    <row r="572" spans="22:32" x14ac:dyDescent="0.25">
      <c r="AF572" s="143"/>
    </row>
    <row r="573" spans="22:32" x14ac:dyDescent="0.25">
      <c r="AF573" s="143"/>
    </row>
    <row r="574" spans="22:32" x14ac:dyDescent="0.25">
      <c r="AF574" s="143"/>
    </row>
    <row r="575" spans="22:32" x14ac:dyDescent="0.25">
      <c r="AF575" s="143"/>
    </row>
    <row r="576" spans="22:32" x14ac:dyDescent="0.25">
      <c r="AF576" s="143"/>
    </row>
    <row r="577" spans="32:32" x14ac:dyDescent="0.25">
      <c r="AF577" s="143"/>
    </row>
    <row r="578" spans="32:32" x14ac:dyDescent="0.25">
      <c r="AF578" s="143"/>
    </row>
    <row r="579" spans="32:32" x14ac:dyDescent="0.25">
      <c r="AF579" s="143"/>
    </row>
    <row r="580" spans="32:32" x14ac:dyDescent="0.25">
      <c r="AF580" s="143"/>
    </row>
    <row r="581" spans="32:32" x14ac:dyDescent="0.25">
      <c r="AF581" s="143"/>
    </row>
    <row r="582" spans="32:32" x14ac:dyDescent="0.25">
      <c r="AF582" s="143"/>
    </row>
    <row r="583" spans="32:32" x14ac:dyDescent="0.25">
      <c r="AF583" s="143"/>
    </row>
    <row r="584" spans="32:32" x14ac:dyDescent="0.25">
      <c r="AF584" s="143"/>
    </row>
    <row r="585" spans="32:32" x14ac:dyDescent="0.25">
      <c r="AF585" s="143"/>
    </row>
    <row r="586" spans="32:32" x14ac:dyDescent="0.25">
      <c r="AF586" s="143"/>
    </row>
    <row r="587" spans="32:32" x14ac:dyDescent="0.25">
      <c r="AF587" s="143"/>
    </row>
    <row r="588" spans="32:32" x14ac:dyDescent="0.25">
      <c r="AF588" s="143"/>
    </row>
    <row r="589" spans="32:32" x14ac:dyDescent="0.25">
      <c r="AF589" s="143"/>
    </row>
    <row r="590" spans="32:32" x14ac:dyDescent="0.25">
      <c r="AF590" s="143"/>
    </row>
    <row r="591" spans="32:32" x14ac:dyDescent="0.25">
      <c r="AF591" s="143"/>
    </row>
    <row r="592" spans="32:32" x14ac:dyDescent="0.25">
      <c r="AF592" s="143"/>
    </row>
    <row r="593" spans="22:32" x14ac:dyDescent="0.25">
      <c r="AF593" s="143"/>
    </row>
    <row r="594" spans="22:32" x14ac:dyDescent="0.25">
      <c r="AF594" s="143"/>
    </row>
    <row r="595" spans="22:32" x14ac:dyDescent="0.25">
      <c r="AF595" s="143"/>
    </row>
    <row r="596" spans="22:32" x14ac:dyDescent="0.25">
      <c r="AF596" s="143"/>
    </row>
    <row r="597" spans="22:32" x14ac:dyDescent="0.25">
      <c r="AF597" s="143"/>
    </row>
    <row r="598" spans="22:32" x14ac:dyDescent="0.25">
      <c r="AF598" s="143"/>
    </row>
    <row r="599" spans="22:32" x14ac:dyDescent="0.25">
      <c r="AF599" s="143"/>
    </row>
    <row r="600" spans="22:32" x14ac:dyDescent="0.25">
      <c r="AF600" s="143"/>
    </row>
    <row r="601" spans="22:32" x14ac:dyDescent="0.25">
      <c r="AF601" s="143"/>
    </row>
    <row r="602" spans="22:32" x14ac:dyDescent="0.25">
      <c r="AF602" s="143"/>
    </row>
    <row r="603" spans="22:32" x14ac:dyDescent="0.25">
      <c r="AF603" s="143"/>
    </row>
    <row r="604" spans="22:32" x14ac:dyDescent="0.25">
      <c r="AF604" s="143"/>
    </row>
    <row r="605" spans="22:32" x14ac:dyDescent="0.25">
      <c r="V605" s="366"/>
      <c r="W605" s="249"/>
      <c r="X605" s="312"/>
      <c r="AF605" s="143"/>
    </row>
    <row r="606" spans="22:32" x14ac:dyDescent="0.25">
      <c r="AF606" s="143"/>
    </row>
    <row r="607" spans="22:32" x14ac:dyDescent="0.25">
      <c r="AF607" s="143"/>
    </row>
    <row r="608" spans="22:32" x14ac:dyDescent="0.25">
      <c r="V608" s="366"/>
      <c r="W608" s="249"/>
      <c r="X608" s="314"/>
      <c r="AF608" s="143"/>
    </row>
    <row r="609" spans="22:32" x14ac:dyDescent="0.25">
      <c r="AF609" s="143"/>
    </row>
    <row r="610" spans="22:32" x14ac:dyDescent="0.25">
      <c r="AF610" s="143"/>
    </row>
    <row r="611" spans="22:32" x14ac:dyDescent="0.25">
      <c r="AF611" s="143"/>
    </row>
    <row r="612" spans="22:32" x14ac:dyDescent="0.25">
      <c r="AF612" s="143"/>
    </row>
    <row r="613" spans="22:32" x14ac:dyDescent="0.25">
      <c r="AF613" s="143"/>
    </row>
    <row r="614" spans="22:32" x14ac:dyDescent="0.25">
      <c r="AF614" s="143"/>
    </row>
    <row r="615" spans="22:32" x14ac:dyDescent="0.25">
      <c r="AF615" s="143"/>
    </row>
    <row r="616" spans="22:32" x14ac:dyDescent="0.25">
      <c r="V616" s="249"/>
      <c r="W616" s="249"/>
      <c r="X616" s="313"/>
      <c r="AF616" s="143"/>
    </row>
    <row r="617" spans="22:32" x14ac:dyDescent="0.25">
      <c r="AF617" s="143"/>
    </row>
    <row r="618" spans="22:32" x14ac:dyDescent="0.25">
      <c r="AF618" s="143"/>
    </row>
    <row r="619" spans="22:32" x14ac:dyDescent="0.25">
      <c r="AF619" s="143"/>
    </row>
    <row r="620" spans="22:32" x14ac:dyDescent="0.25">
      <c r="AF620" s="143"/>
    </row>
    <row r="621" spans="22:32" x14ac:dyDescent="0.25">
      <c r="AF621" s="143"/>
    </row>
    <row r="622" spans="22:32" x14ac:dyDescent="0.25">
      <c r="AF622" s="143"/>
    </row>
    <row r="623" spans="22:32" x14ac:dyDescent="0.25">
      <c r="AF623" s="143"/>
    </row>
    <row r="624" spans="22:32" x14ac:dyDescent="0.25">
      <c r="AF624" s="143"/>
    </row>
    <row r="625" spans="27:32" x14ac:dyDescent="0.25">
      <c r="AF625" s="143"/>
    </row>
    <row r="626" spans="27:32" x14ac:dyDescent="0.25">
      <c r="AF626" s="143"/>
    </row>
    <row r="627" spans="27:32" x14ac:dyDescent="0.25">
      <c r="AF627" s="143"/>
    </row>
    <row r="628" spans="27:32" x14ac:dyDescent="0.25">
      <c r="AF628" s="143"/>
    </row>
    <row r="629" spans="27:32" x14ac:dyDescent="0.25">
      <c r="AF629" s="143"/>
    </row>
    <row r="630" spans="27:32" x14ac:dyDescent="0.25">
      <c r="AF630" s="143"/>
    </row>
    <row r="631" spans="27:32" x14ac:dyDescent="0.25">
      <c r="AF631" s="143"/>
    </row>
    <row r="632" spans="27:32" x14ac:dyDescent="0.25">
      <c r="AF632" s="143"/>
    </row>
    <row r="633" spans="27:32" x14ac:dyDescent="0.25">
      <c r="AF633" s="143"/>
    </row>
    <row r="634" spans="27:32" x14ac:dyDescent="0.25">
      <c r="AF634" s="143"/>
    </row>
    <row r="635" spans="27:32" x14ac:dyDescent="0.25">
      <c r="AA635" s="355"/>
      <c r="AF635" s="143"/>
    </row>
    <row r="636" spans="27:32" x14ac:dyDescent="0.25">
      <c r="AF636" s="143"/>
    </row>
    <row r="637" spans="27:32" x14ac:dyDescent="0.25">
      <c r="AF637" s="143"/>
    </row>
    <row r="638" spans="27:32" x14ac:dyDescent="0.25">
      <c r="AF638" s="143"/>
    </row>
    <row r="639" spans="27:32" x14ac:dyDescent="0.25">
      <c r="AF639" s="143"/>
    </row>
    <row r="640" spans="27:32" x14ac:dyDescent="0.25">
      <c r="AF640" s="143"/>
    </row>
    <row r="641" spans="22:32" x14ac:dyDescent="0.25">
      <c r="AF641" s="143"/>
    </row>
    <row r="642" spans="22:32" x14ac:dyDescent="0.25">
      <c r="V642" s="249"/>
      <c r="W642" s="249"/>
      <c r="X642" s="313"/>
      <c r="AF642" s="143"/>
    </row>
    <row r="643" spans="22:32" x14ac:dyDescent="0.25">
      <c r="AF643" s="143"/>
    </row>
    <row r="644" spans="22:32" x14ac:dyDescent="0.25">
      <c r="AF644" s="143"/>
    </row>
    <row r="645" spans="22:32" x14ac:dyDescent="0.25">
      <c r="AF645" s="143"/>
    </row>
    <row r="646" spans="22:32" x14ac:dyDescent="0.25">
      <c r="AF646" s="143"/>
    </row>
    <row r="647" spans="22:32" x14ac:dyDescent="0.25">
      <c r="AF647" s="143"/>
    </row>
    <row r="648" spans="22:32" x14ac:dyDescent="0.25">
      <c r="AF648" s="143"/>
    </row>
    <row r="649" spans="22:32" x14ac:dyDescent="0.25">
      <c r="AF649" s="143"/>
    </row>
    <row r="650" spans="22:32" x14ac:dyDescent="0.25">
      <c r="AF650" s="143"/>
    </row>
    <row r="651" spans="22:32" x14ac:dyDescent="0.25">
      <c r="AF651" s="143"/>
    </row>
    <row r="652" spans="22:32" x14ac:dyDescent="0.25">
      <c r="AF652" s="143"/>
    </row>
    <row r="653" spans="22:32" x14ac:dyDescent="0.25">
      <c r="AF653" s="143"/>
    </row>
    <row r="654" spans="22:32" x14ac:dyDescent="0.25">
      <c r="AB654" s="355"/>
      <c r="AF654" s="143"/>
    </row>
    <row r="655" spans="22:32" x14ac:dyDescent="0.25">
      <c r="AF655" s="143"/>
    </row>
    <row r="656" spans="22:32" x14ac:dyDescent="0.25">
      <c r="AF656" s="143"/>
    </row>
    <row r="657" spans="32:32" x14ac:dyDescent="0.25">
      <c r="AF657" s="143"/>
    </row>
    <row r="658" spans="32:32" x14ac:dyDescent="0.25">
      <c r="AF658" s="143"/>
    </row>
    <row r="659" spans="32:32" x14ac:dyDescent="0.25">
      <c r="AF659" s="143"/>
    </row>
    <row r="660" spans="32:32" x14ac:dyDescent="0.25">
      <c r="AF660" s="143"/>
    </row>
    <row r="661" spans="32:32" x14ac:dyDescent="0.25">
      <c r="AF661" s="143"/>
    </row>
    <row r="662" spans="32:32" x14ac:dyDescent="0.25">
      <c r="AF662" s="143"/>
    </row>
    <row r="663" spans="32:32" x14ac:dyDescent="0.25">
      <c r="AF663" s="143"/>
    </row>
    <row r="664" spans="32:32" x14ac:dyDescent="0.25">
      <c r="AF664" s="143"/>
    </row>
    <row r="665" spans="32:32" x14ac:dyDescent="0.25">
      <c r="AF665" s="143"/>
    </row>
    <row r="666" spans="32:32" x14ac:dyDescent="0.25">
      <c r="AF666" s="143"/>
    </row>
    <row r="667" spans="32:32" x14ac:dyDescent="0.25">
      <c r="AF667" s="143"/>
    </row>
    <row r="668" spans="32:32" x14ac:dyDescent="0.25">
      <c r="AF668" s="143"/>
    </row>
    <row r="669" spans="32:32" x14ac:dyDescent="0.25">
      <c r="AF669" s="143"/>
    </row>
    <row r="670" spans="32:32" x14ac:dyDescent="0.25">
      <c r="AF670" s="143"/>
    </row>
    <row r="671" spans="32:32" x14ac:dyDescent="0.25">
      <c r="AF671" s="143"/>
    </row>
    <row r="672" spans="32:32" x14ac:dyDescent="0.25">
      <c r="AF672" s="143"/>
    </row>
    <row r="673" spans="22:32" x14ac:dyDescent="0.25">
      <c r="AF673" s="143"/>
    </row>
    <row r="674" spans="22:32" x14ac:dyDescent="0.25">
      <c r="AF674" s="143"/>
    </row>
    <row r="675" spans="22:32" x14ac:dyDescent="0.25">
      <c r="V675" s="364"/>
      <c r="W675" s="249"/>
      <c r="X675" s="314"/>
      <c r="AF675" s="143"/>
    </row>
    <row r="676" spans="22:32" x14ac:dyDescent="0.25">
      <c r="AF676" s="143"/>
    </row>
    <row r="677" spans="22:32" x14ac:dyDescent="0.25">
      <c r="AF677" s="143"/>
    </row>
    <row r="678" spans="22:32" x14ac:dyDescent="0.25">
      <c r="AF678" s="143"/>
    </row>
    <row r="679" spans="22:32" x14ac:dyDescent="0.25">
      <c r="AF679" s="143"/>
    </row>
    <row r="680" spans="22:32" x14ac:dyDescent="0.25">
      <c r="AF680" s="143"/>
    </row>
    <row r="681" spans="22:32" x14ac:dyDescent="0.25">
      <c r="AF681" s="143"/>
    </row>
    <row r="682" spans="22:32" x14ac:dyDescent="0.25">
      <c r="AF682" s="143"/>
    </row>
    <row r="683" spans="22:32" x14ac:dyDescent="0.25">
      <c r="AF683" s="143"/>
    </row>
    <row r="684" spans="22:32" x14ac:dyDescent="0.25">
      <c r="AF684" s="143"/>
    </row>
    <row r="685" spans="22:32" x14ac:dyDescent="0.25">
      <c r="AF685" s="143"/>
    </row>
    <row r="686" spans="22:32" x14ac:dyDescent="0.25">
      <c r="AF686" s="143"/>
    </row>
    <row r="687" spans="22:32" x14ac:dyDescent="0.25">
      <c r="AF687" s="143"/>
    </row>
    <row r="688" spans="22:32" x14ac:dyDescent="0.25">
      <c r="AF688" s="143"/>
    </row>
    <row r="689" spans="22:32" x14ac:dyDescent="0.25">
      <c r="AF689" s="143"/>
    </row>
    <row r="690" spans="22:32" x14ac:dyDescent="0.25">
      <c r="AF690" s="143"/>
    </row>
    <row r="691" spans="22:32" x14ac:dyDescent="0.25">
      <c r="V691" s="364"/>
      <c r="W691" s="249"/>
      <c r="X691" s="314"/>
      <c r="AF691" s="143"/>
    </row>
    <row r="692" spans="22:32" x14ac:dyDescent="0.25">
      <c r="AF692" s="143"/>
    </row>
    <row r="693" spans="22:32" x14ac:dyDescent="0.25">
      <c r="V693" s="364"/>
      <c r="W693" s="249"/>
      <c r="X693" s="314"/>
      <c r="AF693" s="143"/>
    </row>
    <row r="694" spans="22:32" x14ac:dyDescent="0.25">
      <c r="V694" s="366"/>
      <c r="W694" s="249"/>
      <c r="X694" s="314"/>
      <c r="AF694" s="143"/>
    </row>
    <row r="695" spans="22:32" x14ac:dyDescent="0.25">
      <c r="AF695" s="143"/>
    </row>
    <row r="696" spans="22:32" x14ac:dyDescent="0.25">
      <c r="AF696" s="143"/>
    </row>
    <row r="697" spans="22:32" x14ac:dyDescent="0.25">
      <c r="AF697" s="143"/>
    </row>
    <row r="698" spans="22:32" x14ac:dyDescent="0.25">
      <c r="AF698" s="143"/>
    </row>
    <row r="699" spans="22:32" x14ac:dyDescent="0.25">
      <c r="V699" s="365"/>
      <c r="W699" s="249"/>
      <c r="X699" s="312"/>
      <c r="AF699" s="143"/>
    </row>
    <row r="700" spans="22:32" x14ac:dyDescent="0.25">
      <c r="AF700" s="143"/>
    </row>
    <row r="701" spans="22:32" x14ac:dyDescent="0.25">
      <c r="AF701" s="143"/>
    </row>
    <row r="702" spans="22:32" x14ac:dyDescent="0.25">
      <c r="AF702" s="143"/>
    </row>
    <row r="703" spans="22:32" x14ac:dyDescent="0.25">
      <c r="AF703" s="143"/>
    </row>
    <row r="704" spans="22:32" x14ac:dyDescent="0.25">
      <c r="AF704" s="143"/>
    </row>
    <row r="705" spans="22:32" x14ac:dyDescent="0.25">
      <c r="AF705" s="143"/>
    </row>
    <row r="706" spans="22:32" x14ac:dyDescent="0.25">
      <c r="V706" s="366"/>
      <c r="W706" s="249"/>
      <c r="X706" s="314"/>
      <c r="AF706" s="143"/>
    </row>
    <row r="707" spans="22:32" x14ac:dyDescent="0.25">
      <c r="AF707" s="143"/>
    </row>
    <row r="708" spans="22:32" x14ac:dyDescent="0.25">
      <c r="AF708" s="143"/>
    </row>
    <row r="709" spans="22:32" x14ac:dyDescent="0.25">
      <c r="AF709" s="143"/>
    </row>
    <row r="710" spans="22:32" x14ac:dyDescent="0.25">
      <c r="AF710" s="143"/>
    </row>
    <row r="711" spans="22:32" x14ac:dyDescent="0.25">
      <c r="AF711" s="143"/>
    </row>
    <row r="712" spans="22:32" x14ac:dyDescent="0.25">
      <c r="AF712" s="143"/>
    </row>
    <row r="713" spans="22:32" x14ac:dyDescent="0.25">
      <c r="AF713" s="143"/>
    </row>
    <row r="714" spans="22:32" x14ac:dyDescent="0.25">
      <c r="AF714" s="143"/>
    </row>
    <row r="715" spans="22:32" x14ac:dyDescent="0.25">
      <c r="V715" s="249"/>
      <c r="W715" s="249"/>
      <c r="X715" s="313"/>
      <c r="AF715" s="143"/>
    </row>
    <row r="716" spans="22:32" x14ac:dyDescent="0.25">
      <c r="AF716" s="143"/>
    </row>
    <row r="717" spans="22:32" x14ac:dyDescent="0.25">
      <c r="AF717" s="143"/>
    </row>
    <row r="718" spans="22:32" x14ac:dyDescent="0.25">
      <c r="AF718" s="143"/>
    </row>
    <row r="719" spans="22:32" x14ac:dyDescent="0.25">
      <c r="AF719" s="143"/>
    </row>
    <row r="720" spans="22:32" x14ac:dyDescent="0.25">
      <c r="AF720" s="143"/>
    </row>
    <row r="721" spans="22:32" x14ac:dyDescent="0.25">
      <c r="AF721" s="143"/>
    </row>
    <row r="722" spans="22:32" x14ac:dyDescent="0.25">
      <c r="AF722" s="143"/>
    </row>
    <row r="723" spans="22:32" x14ac:dyDescent="0.25">
      <c r="AF723" s="143"/>
    </row>
    <row r="724" spans="22:32" x14ac:dyDescent="0.25">
      <c r="AF724" s="143"/>
    </row>
    <row r="725" spans="22:32" x14ac:dyDescent="0.25">
      <c r="AB725" s="355"/>
      <c r="AF725" s="143"/>
    </row>
    <row r="726" spans="22:32" x14ac:dyDescent="0.25">
      <c r="V726" s="364"/>
      <c r="W726" s="249"/>
      <c r="X726" s="314"/>
      <c r="AF726" s="143"/>
    </row>
    <row r="727" spans="22:32" x14ac:dyDescent="0.25">
      <c r="AF727" s="143"/>
    </row>
    <row r="728" spans="22:32" x14ac:dyDescent="0.25">
      <c r="AF728" s="143"/>
    </row>
    <row r="729" spans="22:32" x14ac:dyDescent="0.25">
      <c r="AF729" s="143"/>
    </row>
    <row r="730" spans="22:32" x14ac:dyDescent="0.25">
      <c r="AF730" s="143"/>
    </row>
    <row r="731" spans="22:32" x14ac:dyDescent="0.25">
      <c r="AF731" s="143"/>
    </row>
    <row r="732" spans="22:32" x14ac:dyDescent="0.25">
      <c r="AF732" s="143"/>
    </row>
    <row r="733" spans="22:32" x14ac:dyDescent="0.25">
      <c r="AF733" s="143"/>
    </row>
    <row r="734" spans="22:32" x14ac:dyDescent="0.25">
      <c r="AF734" s="143"/>
    </row>
    <row r="735" spans="22:32" x14ac:dyDescent="0.25">
      <c r="AF735" s="143"/>
    </row>
    <row r="736" spans="22:32" x14ac:dyDescent="0.25">
      <c r="AF736" s="143"/>
    </row>
    <row r="737" spans="22:32" x14ac:dyDescent="0.25">
      <c r="V737" s="364"/>
      <c r="W737" s="249"/>
      <c r="X737" s="314"/>
      <c r="AF737" s="143"/>
    </row>
    <row r="738" spans="22:32" x14ac:dyDescent="0.25">
      <c r="V738" s="366"/>
      <c r="W738" s="249"/>
      <c r="X738" s="314"/>
      <c r="AF738" s="143"/>
    </row>
    <row r="739" spans="22:32" x14ac:dyDescent="0.25">
      <c r="AF739" s="143"/>
    </row>
    <row r="740" spans="22:32" x14ac:dyDescent="0.25">
      <c r="V740" s="366"/>
      <c r="W740" s="249"/>
      <c r="X740" s="314"/>
      <c r="AF740" s="143"/>
    </row>
    <row r="741" spans="22:32" x14ac:dyDescent="0.25">
      <c r="AF741" s="143"/>
    </row>
    <row r="742" spans="22:32" x14ac:dyDescent="0.25">
      <c r="AA742" s="355"/>
      <c r="AF742" s="143"/>
    </row>
    <row r="743" spans="22:32" x14ac:dyDescent="0.25">
      <c r="AF743" s="143"/>
    </row>
    <row r="744" spans="22:32" x14ac:dyDescent="0.25">
      <c r="AF744" s="143"/>
    </row>
    <row r="745" spans="22:32" x14ac:dyDescent="0.25">
      <c r="AF745" s="143"/>
    </row>
    <row r="746" spans="22:32" x14ac:dyDescent="0.25">
      <c r="AF746" s="143"/>
    </row>
    <row r="747" spans="22:32" x14ac:dyDescent="0.25">
      <c r="AF747" s="143"/>
    </row>
    <row r="748" spans="22:32" x14ac:dyDescent="0.25">
      <c r="AF748" s="143"/>
    </row>
    <row r="749" spans="22:32" x14ac:dyDescent="0.25">
      <c r="AF749" s="143"/>
    </row>
    <row r="750" spans="22:32" x14ac:dyDescent="0.25">
      <c r="AF750" s="143"/>
    </row>
    <row r="751" spans="22:32" x14ac:dyDescent="0.25">
      <c r="AF751" s="143"/>
    </row>
    <row r="752" spans="22:32" x14ac:dyDescent="0.25">
      <c r="AF752" s="143"/>
    </row>
    <row r="753" spans="22:32" x14ac:dyDescent="0.25">
      <c r="AF753" s="143"/>
    </row>
    <row r="754" spans="22:32" x14ac:dyDescent="0.25">
      <c r="AF754" s="143"/>
    </row>
    <row r="755" spans="22:32" x14ac:dyDescent="0.25">
      <c r="AF755" s="143"/>
    </row>
    <row r="756" spans="22:32" x14ac:dyDescent="0.25">
      <c r="V756" s="364"/>
      <c r="W756" s="249"/>
      <c r="X756" s="314"/>
      <c r="AF756" s="143"/>
    </row>
    <row r="757" spans="22:32" x14ac:dyDescent="0.25">
      <c r="AF757" s="143"/>
    </row>
    <row r="758" spans="22:32" x14ac:dyDescent="0.25">
      <c r="AF758" s="143"/>
    </row>
    <row r="759" spans="22:32" x14ac:dyDescent="0.25">
      <c r="AF759" s="143"/>
    </row>
    <row r="760" spans="22:32" x14ac:dyDescent="0.25">
      <c r="AF760" s="143"/>
    </row>
    <row r="761" spans="22:32" x14ac:dyDescent="0.25">
      <c r="AF761" s="143"/>
    </row>
    <row r="762" spans="22:32" x14ac:dyDescent="0.25">
      <c r="AF762" s="143"/>
    </row>
    <row r="763" spans="22:32" x14ac:dyDescent="0.25">
      <c r="AF763" s="143"/>
    </row>
    <row r="764" spans="22:32" x14ac:dyDescent="0.25">
      <c r="AF764" s="143"/>
    </row>
    <row r="765" spans="22:32" x14ac:dyDescent="0.25">
      <c r="V765" s="365"/>
      <c r="W765" s="249"/>
      <c r="X765" s="313"/>
      <c r="AF765" s="143"/>
    </row>
    <row r="766" spans="22:32" x14ac:dyDescent="0.25">
      <c r="AA766" s="355"/>
      <c r="AF766" s="143"/>
    </row>
    <row r="767" spans="22:32" x14ac:dyDescent="0.25">
      <c r="AF767" s="143"/>
    </row>
    <row r="768" spans="22:32" x14ac:dyDescent="0.25">
      <c r="V768" s="364"/>
      <c r="W768" s="249"/>
      <c r="X768" s="314"/>
      <c r="AF768" s="143"/>
    </row>
    <row r="769" spans="32:32" x14ac:dyDescent="0.25">
      <c r="AF769" s="143"/>
    </row>
    <row r="770" spans="32:32" x14ac:dyDescent="0.25">
      <c r="AF770" s="143"/>
    </row>
  </sheetData>
  <sortState xmlns:xlrd2="http://schemas.microsoft.com/office/spreadsheetml/2017/richdata2" ref="A9:AY117">
    <sortCondition ref="B9:B117"/>
    <sortCondition ref="C9:C117"/>
  </sortState>
  <mergeCells count="2">
    <mergeCell ref="A3:Q3"/>
    <mergeCell ref="A4:Q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30.09.2018</vt:lpstr>
      <vt:lpstr>30.09.2019</vt:lpstr>
      <vt:lpstr>30.09.2020</vt:lpstr>
      <vt:lpstr>30.09.2021</vt:lpstr>
      <vt:lpstr>30.09.2022</vt:lpstr>
      <vt:lpstr>30.09.2023</vt:lpstr>
      <vt:lpstr>30.09.2024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2018-09-28T08:15:07Z</cp:lastPrinted>
  <dcterms:created xsi:type="dcterms:W3CDTF">2018-09-28T07:40:22Z</dcterms:created>
  <dcterms:modified xsi:type="dcterms:W3CDTF">2024-10-01T07:51:05Z</dcterms:modified>
</cp:coreProperties>
</file>